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9020\Dropbox\ZUZU\ZUZU Poe kaustad\Engel_Living 2017\HempAge\"/>
    </mc:Choice>
  </mc:AlternateContent>
  <bookViews>
    <workbookView xWindow="0" yWindow="0" windowWidth="16380" windowHeight="8190" tabRatio="804"/>
  </bookViews>
  <sheets>
    <sheet name="Esileht" sheetId="1" r:id="rId1"/>
    <sheet name="Põhikollektsioon" sheetId="2" r:id="rId2"/>
    <sheet name="Eripakkumised ja eelmine hooaeg" sheetId="3" r:id="rId3"/>
    <sheet name="Mõõdutabelid" sheetId="4" r:id="rId4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0" i="2" l="1"/>
  <c r="C59" i="2"/>
  <c r="C28" i="2"/>
  <c r="C153" i="2"/>
  <c r="D153" i="2" s="1"/>
  <c r="H153" i="2" s="1"/>
  <c r="C154" i="2"/>
  <c r="D154" i="2" s="1"/>
  <c r="H154" i="2" s="1"/>
  <c r="C147" i="2"/>
  <c r="C148" i="2"/>
  <c r="D148" i="2" s="1"/>
  <c r="H148" i="2" s="1"/>
  <c r="C149" i="2"/>
  <c r="D149" i="2" s="1"/>
  <c r="H149" i="2" s="1"/>
  <c r="C150" i="2"/>
  <c r="D150" i="2" s="1"/>
  <c r="H150" i="2" s="1"/>
  <c r="C151" i="2"/>
  <c r="D151" i="2" s="1"/>
  <c r="H151" i="2" s="1"/>
  <c r="C152" i="2"/>
  <c r="D152" i="2" s="1"/>
  <c r="H152" i="2" s="1"/>
  <c r="C146" i="2"/>
  <c r="D146" i="2" s="1"/>
  <c r="H146" i="2" s="1"/>
  <c r="C145" i="2"/>
  <c r="D145" i="2" s="1"/>
  <c r="H145" i="2" s="1"/>
  <c r="C111" i="2"/>
  <c r="D111" i="2" s="1"/>
  <c r="H111" i="2" s="1"/>
  <c r="C112" i="2"/>
  <c r="D112" i="2" s="1"/>
  <c r="H112" i="2" s="1"/>
  <c r="C113" i="2"/>
  <c r="D113" i="2" s="1"/>
  <c r="H113" i="2" s="1"/>
  <c r="C114" i="2"/>
  <c r="D114" i="2" s="1"/>
  <c r="H114" i="2" s="1"/>
  <c r="C115" i="2"/>
  <c r="D115" i="2" s="1"/>
  <c r="H115" i="2" s="1"/>
  <c r="C116" i="2"/>
  <c r="D116" i="2" s="1"/>
  <c r="H116" i="2" s="1"/>
  <c r="C117" i="2"/>
  <c r="D117" i="2" s="1"/>
  <c r="H117" i="2" s="1"/>
  <c r="C118" i="2"/>
  <c r="D118" i="2" s="1"/>
  <c r="H118" i="2" s="1"/>
  <c r="C119" i="2"/>
  <c r="D119" i="2" s="1"/>
  <c r="H119" i="2" s="1"/>
  <c r="C120" i="2"/>
  <c r="D120" i="2" s="1"/>
  <c r="H120" i="2" s="1"/>
  <c r="C121" i="2"/>
  <c r="D121" i="2" s="1"/>
  <c r="H121" i="2" s="1"/>
  <c r="C110" i="2"/>
  <c r="D110" i="2" s="1"/>
  <c r="H110" i="2" s="1"/>
  <c r="D166" i="2"/>
  <c r="H166" i="2" s="1"/>
  <c r="D165" i="2"/>
  <c r="H165" i="2" s="1"/>
  <c r="D164" i="2"/>
  <c r="H164" i="2" s="1"/>
  <c r="D163" i="2"/>
  <c r="H163" i="2" s="1"/>
  <c r="D162" i="2"/>
  <c r="H162" i="2" s="1"/>
  <c r="D161" i="2"/>
  <c r="H161" i="2" s="1"/>
  <c r="C160" i="2"/>
  <c r="D160" i="2" s="1"/>
  <c r="H160" i="2" s="1"/>
  <c r="D159" i="2"/>
  <c r="H159" i="2" s="1"/>
  <c r="D158" i="2"/>
  <c r="H158" i="2" s="1"/>
  <c r="J166" i="2" l="1"/>
  <c r="J158" i="2"/>
  <c r="D157" i="2"/>
  <c r="H157" i="2" s="1"/>
  <c r="D156" i="2"/>
  <c r="H156" i="2" s="1"/>
  <c r="D155" i="2"/>
  <c r="H155" i="2" s="1"/>
  <c r="C61" i="2"/>
  <c r="D61" i="2" s="1"/>
  <c r="D147" i="2"/>
  <c r="H147" i="2" s="1"/>
  <c r="D144" i="2"/>
  <c r="J144" i="2" s="1"/>
  <c r="D143" i="2"/>
  <c r="H143" i="2" s="1"/>
  <c r="D142" i="2"/>
  <c r="H142" i="2" s="1"/>
  <c r="C141" i="2"/>
  <c r="D141" i="2" s="1"/>
  <c r="J141" i="2" s="1"/>
  <c r="D140" i="2"/>
  <c r="D139" i="2"/>
  <c r="J139" i="2" s="1"/>
  <c r="D138" i="2"/>
  <c r="H138" i="2" s="1"/>
  <c r="D137" i="2"/>
  <c r="J137" i="2" s="1"/>
  <c r="G167" i="2"/>
  <c r="E17" i="1" s="1"/>
  <c r="D136" i="2"/>
  <c r="H136" i="2" s="1"/>
  <c r="D135" i="2"/>
  <c r="J135" i="2" s="1"/>
  <c r="C134" i="2"/>
  <c r="D134" i="2" s="1"/>
  <c r="D133" i="2"/>
  <c r="J133" i="2" s="1"/>
  <c r="C132" i="2"/>
  <c r="D132" i="2" s="1"/>
  <c r="J132" i="2" s="1"/>
  <c r="D131" i="2"/>
  <c r="H131" i="2" s="1"/>
  <c r="D130" i="2"/>
  <c r="D129" i="2"/>
  <c r="D128" i="2"/>
  <c r="D127" i="2"/>
  <c r="D126" i="2"/>
  <c r="H126" i="2" s="1"/>
  <c r="D125" i="2"/>
  <c r="D44" i="3"/>
  <c r="H44" i="3" s="1"/>
  <c r="D124" i="2"/>
  <c r="D123" i="2"/>
  <c r="H123" i="2" s="1"/>
  <c r="D122" i="2"/>
  <c r="H122" i="2" s="1"/>
  <c r="G134" i="3"/>
  <c r="E18" i="1" s="1"/>
  <c r="D133" i="3"/>
  <c r="K133" i="3" s="1"/>
  <c r="D132" i="3"/>
  <c r="K132" i="3" s="1"/>
  <c r="D131" i="3"/>
  <c r="K131" i="3" s="1"/>
  <c r="D130" i="3"/>
  <c r="K130" i="3" s="1"/>
  <c r="D129" i="3"/>
  <c r="H129" i="3" s="1"/>
  <c r="D128" i="3"/>
  <c r="K128" i="3" s="1"/>
  <c r="D127" i="3"/>
  <c r="H127" i="3" s="1"/>
  <c r="D126" i="3"/>
  <c r="K126" i="3" s="1"/>
  <c r="D125" i="3"/>
  <c r="H125" i="3" s="1"/>
  <c r="D124" i="3"/>
  <c r="H124" i="3" s="1"/>
  <c r="D123" i="3"/>
  <c r="K123" i="3" s="1"/>
  <c r="D122" i="3"/>
  <c r="H122" i="3" s="1"/>
  <c r="D121" i="3"/>
  <c r="K121" i="3" s="1"/>
  <c r="D120" i="3"/>
  <c r="H120" i="3" s="1"/>
  <c r="D119" i="3"/>
  <c r="K119" i="3" s="1"/>
  <c r="D118" i="3"/>
  <c r="K118" i="3" s="1"/>
  <c r="D117" i="3"/>
  <c r="H117" i="3" s="1"/>
  <c r="D116" i="3"/>
  <c r="K116" i="3" s="1"/>
  <c r="D115" i="3"/>
  <c r="K115" i="3" s="1"/>
  <c r="D114" i="3"/>
  <c r="H114" i="3" s="1"/>
  <c r="D113" i="3"/>
  <c r="K113" i="3" s="1"/>
  <c r="D112" i="3"/>
  <c r="H112" i="3" s="1"/>
  <c r="D111" i="3"/>
  <c r="K111" i="3" s="1"/>
  <c r="D110" i="3"/>
  <c r="K110" i="3" s="1"/>
  <c r="D109" i="3"/>
  <c r="K109" i="3" s="1"/>
  <c r="D108" i="3"/>
  <c r="K108" i="3" s="1"/>
  <c r="D107" i="3"/>
  <c r="H107" i="3" s="1"/>
  <c r="D106" i="3"/>
  <c r="H106" i="3" s="1"/>
  <c r="D105" i="3"/>
  <c r="K105" i="3" s="1"/>
  <c r="D104" i="3"/>
  <c r="H104" i="3" s="1"/>
  <c r="D103" i="3"/>
  <c r="K103" i="3" s="1"/>
  <c r="D102" i="3"/>
  <c r="K102" i="3" s="1"/>
  <c r="D101" i="3"/>
  <c r="K101" i="3" s="1"/>
  <c r="D100" i="3"/>
  <c r="K100" i="3" s="1"/>
  <c r="D99" i="3"/>
  <c r="H99" i="3" s="1"/>
  <c r="D98" i="3"/>
  <c r="H98" i="3" s="1"/>
  <c r="D97" i="3"/>
  <c r="K97" i="3" s="1"/>
  <c r="D96" i="3"/>
  <c r="H96" i="3" s="1"/>
  <c r="D95" i="3"/>
  <c r="K95" i="3" s="1"/>
  <c r="D94" i="3"/>
  <c r="K94" i="3" s="1"/>
  <c r="D93" i="3"/>
  <c r="K93" i="3" s="1"/>
  <c r="D92" i="3"/>
  <c r="K92" i="3" s="1"/>
  <c r="D91" i="3"/>
  <c r="H91" i="3" s="1"/>
  <c r="D90" i="3"/>
  <c r="H90" i="3" s="1"/>
  <c r="D89" i="3"/>
  <c r="K89" i="3" s="1"/>
  <c r="D88" i="3"/>
  <c r="H88" i="3" s="1"/>
  <c r="D87" i="3"/>
  <c r="K87" i="3" s="1"/>
  <c r="D86" i="3"/>
  <c r="K86" i="3" s="1"/>
  <c r="D85" i="3"/>
  <c r="H85" i="3" s="1"/>
  <c r="D84" i="3"/>
  <c r="K84" i="3" s="1"/>
  <c r="D83" i="3"/>
  <c r="K83" i="3" s="1"/>
  <c r="D82" i="3"/>
  <c r="H82" i="3" s="1"/>
  <c r="D81" i="3"/>
  <c r="K81" i="3" s="1"/>
  <c r="D80" i="3"/>
  <c r="H80" i="3" s="1"/>
  <c r="D79" i="3"/>
  <c r="K79" i="3" s="1"/>
  <c r="D78" i="3"/>
  <c r="K78" i="3" s="1"/>
  <c r="D77" i="3"/>
  <c r="K77" i="3" s="1"/>
  <c r="D76" i="3"/>
  <c r="K76" i="3" s="1"/>
  <c r="D75" i="3"/>
  <c r="K75" i="3" s="1"/>
  <c r="D74" i="3"/>
  <c r="H74" i="3" s="1"/>
  <c r="D73" i="3"/>
  <c r="K73" i="3" s="1"/>
  <c r="D72" i="3"/>
  <c r="H72" i="3" s="1"/>
  <c r="D71" i="3"/>
  <c r="K71" i="3" s="1"/>
  <c r="D70" i="3"/>
  <c r="H70" i="3" s="1"/>
  <c r="D69" i="3"/>
  <c r="K69" i="3" s="1"/>
  <c r="D68" i="3"/>
  <c r="K68" i="3" s="1"/>
  <c r="D67" i="3"/>
  <c r="K67" i="3" s="1"/>
  <c r="D66" i="3"/>
  <c r="H66" i="3" s="1"/>
  <c r="D65" i="3"/>
  <c r="K65" i="3" s="1"/>
  <c r="D64" i="3"/>
  <c r="H64" i="3" s="1"/>
  <c r="D63" i="3"/>
  <c r="K63" i="3" s="1"/>
  <c r="D62" i="3"/>
  <c r="K62" i="3" s="1"/>
  <c r="D61" i="3"/>
  <c r="K61" i="3" s="1"/>
  <c r="D60" i="3"/>
  <c r="K60" i="3" s="1"/>
  <c r="D59" i="3"/>
  <c r="K59" i="3" s="1"/>
  <c r="D58" i="3"/>
  <c r="H58" i="3" s="1"/>
  <c r="D57" i="3"/>
  <c r="K57" i="3" s="1"/>
  <c r="D56" i="3"/>
  <c r="H56" i="3" s="1"/>
  <c r="D55" i="3"/>
  <c r="K55" i="3" s="1"/>
  <c r="D54" i="3"/>
  <c r="K54" i="3" s="1"/>
  <c r="D53" i="3"/>
  <c r="K53" i="3" s="1"/>
  <c r="D52" i="3"/>
  <c r="K52" i="3" s="1"/>
  <c r="D51" i="3"/>
  <c r="K51" i="3" s="1"/>
  <c r="D50" i="3"/>
  <c r="H50" i="3" s="1"/>
  <c r="D49" i="3"/>
  <c r="K49" i="3" s="1"/>
  <c r="D48" i="3"/>
  <c r="H48" i="3" s="1"/>
  <c r="D47" i="3"/>
  <c r="K47" i="3" s="1"/>
  <c r="D46" i="3"/>
  <c r="K46" i="3" s="1"/>
  <c r="D45" i="3"/>
  <c r="K45" i="3" s="1"/>
  <c r="D43" i="3"/>
  <c r="K43" i="3" s="1"/>
  <c r="D42" i="3"/>
  <c r="K42" i="3" s="1"/>
  <c r="D41" i="3"/>
  <c r="K41" i="3" s="1"/>
  <c r="D40" i="3"/>
  <c r="H40" i="3" s="1"/>
  <c r="D39" i="3"/>
  <c r="K39" i="3" s="1"/>
  <c r="D38" i="3"/>
  <c r="K38" i="3" s="1"/>
  <c r="D37" i="3"/>
  <c r="K37" i="3" s="1"/>
  <c r="D36" i="3"/>
  <c r="K36" i="3" s="1"/>
  <c r="D35" i="3"/>
  <c r="K35" i="3" s="1"/>
  <c r="D34" i="3"/>
  <c r="K34" i="3" s="1"/>
  <c r="D33" i="3"/>
  <c r="K33" i="3" s="1"/>
  <c r="D32" i="3"/>
  <c r="H32" i="3" s="1"/>
  <c r="D31" i="3"/>
  <c r="K31" i="3" s="1"/>
  <c r="D30" i="3"/>
  <c r="H30" i="3" s="1"/>
  <c r="D29" i="3"/>
  <c r="K29" i="3" s="1"/>
  <c r="D28" i="3"/>
  <c r="K28" i="3" s="1"/>
  <c r="D27" i="3"/>
  <c r="K27" i="3" s="1"/>
  <c r="D26" i="3"/>
  <c r="K26" i="3" s="1"/>
  <c r="D25" i="3"/>
  <c r="K25" i="3" s="1"/>
  <c r="D24" i="3"/>
  <c r="H24" i="3" s="1"/>
  <c r="D23" i="3"/>
  <c r="K23" i="3" s="1"/>
  <c r="D22" i="3"/>
  <c r="K22" i="3" s="1"/>
  <c r="D21" i="3"/>
  <c r="K21" i="3" s="1"/>
  <c r="D20" i="3"/>
  <c r="K20" i="3" s="1"/>
  <c r="D19" i="3"/>
  <c r="K19" i="3" s="1"/>
  <c r="D18" i="3"/>
  <c r="K18" i="3" s="1"/>
  <c r="D17" i="3"/>
  <c r="K17" i="3" s="1"/>
  <c r="D16" i="3"/>
  <c r="H16" i="3" s="1"/>
  <c r="D15" i="3"/>
  <c r="K15" i="3" s="1"/>
  <c r="D14" i="3"/>
  <c r="H14" i="3" s="1"/>
  <c r="D13" i="3"/>
  <c r="K13" i="3" s="1"/>
  <c r="D12" i="3"/>
  <c r="K12" i="3" s="1"/>
  <c r="D11" i="3"/>
  <c r="K11" i="3" s="1"/>
  <c r="D10" i="3"/>
  <c r="H10" i="3" s="1"/>
  <c r="D9" i="3"/>
  <c r="K9" i="3" s="1"/>
  <c r="D8" i="3"/>
  <c r="H8" i="3" s="1"/>
  <c r="D7" i="3"/>
  <c r="K7" i="3" s="1"/>
  <c r="D6" i="3"/>
  <c r="K6" i="3" s="1"/>
  <c r="D5" i="3"/>
  <c r="K5" i="3" s="1"/>
  <c r="D4" i="3"/>
  <c r="K4" i="3" s="1"/>
  <c r="D109" i="2"/>
  <c r="J109" i="2" s="1"/>
  <c r="C108" i="2"/>
  <c r="D108" i="2" s="1"/>
  <c r="J108" i="2" s="1"/>
  <c r="C107" i="2"/>
  <c r="D107" i="2" s="1"/>
  <c r="C106" i="2"/>
  <c r="D106" i="2" s="1"/>
  <c r="H106" i="2" s="1"/>
  <c r="C105" i="2"/>
  <c r="D105" i="2" s="1"/>
  <c r="J105" i="2" s="1"/>
  <c r="D104" i="2"/>
  <c r="H104" i="2" s="1"/>
  <c r="D103" i="2"/>
  <c r="J103" i="2" s="1"/>
  <c r="D102" i="2"/>
  <c r="J102" i="2" s="1"/>
  <c r="D101" i="2"/>
  <c r="J101" i="2" s="1"/>
  <c r="D100" i="2"/>
  <c r="J100" i="2" s="1"/>
  <c r="D99" i="2"/>
  <c r="H99" i="2" s="1"/>
  <c r="D98" i="2"/>
  <c r="J98" i="2" s="1"/>
  <c r="D97" i="2"/>
  <c r="J97" i="2" s="1"/>
  <c r="D96" i="2"/>
  <c r="H96" i="2" s="1"/>
  <c r="C95" i="2"/>
  <c r="D95" i="2" s="1"/>
  <c r="D94" i="2"/>
  <c r="J94" i="2" s="1"/>
  <c r="D93" i="2"/>
  <c r="H93" i="2" s="1"/>
  <c r="D92" i="2"/>
  <c r="J92" i="2" s="1"/>
  <c r="D91" i="2"/>
  <c r="H91" i="2" s="1"/>
  <c r="C90" i="2"/>
  <c r="D90" i="2" s="1"/>
  <c r="D89" i="2"/>
  <c r="J89" i="2" s="1"/>
  <c r="D88" i="2"/>
  <c r="H88" i="2" s="1"/>
  <c r="D87" i="2"/>
  <c r="J87" i="2" s="1"/>
  <c r="D86" i="2"/>
  <c r="H86" i="2" s="1"/>
  <c r="D85" i="2"/>
  <c r="J85" i="2" s="1"/>
  <c r="D84" i="2"/>
  <c r="J84" i="2" s="1"/>
  <c r="D83" i="2"/>
  <c r="J83" i="2" s="1"/>
  <c r="D82" i="2"/>
  <c r="J82" i="2" s="1"/>
  <c r="D81" i="2"/>
  <c r="H81" i="2" s="1"/>
  <c r="D80" i="2"/>
  <c r="H80" i="2" s="1"/>
  <c r="C79" i="2"/>
  <c r="D79" i="2" s="1"/>
  <c r="J79" i="2" s="1"/>
  <c r="D78" i="2"/>
  <c r="J78" i="2" s="1"/>
  <c r="D77" i="2"/>
  <c r="J77" i="2" s="1"/>
  <c r="C76" i="2"/>
  <c r="D76" i="2" s="1"/>
  <c r="C75" i="2"/>
  <c r="D75" i="2" s="1"/>
  <c r="D74" i="2"/>
  <c r="J74" i="2" s="1"/>
  <c r="D73" i="2"/>
  <c r="H73" i="2" s="1"/>
  <c r="D72" i="2"/>
  <c r="J72" i="2" s="1"/>
  <c r="D71" i="2"/>
  <c r="H71" i="2" s="1"/>
  <c r="D70" i="2"/>
  <c r="J70" i="2" s="1"/>
  <c r="D69" i="2"/>
  <c r="J69" i="2" s="1"/>
  <c r="D68" i="2"/>
  <c r="J68" i="2" s="1"/>
  <c r="D67" i="2"/>
  <c r="J67" i="2" s="1"/>
  <c r="C66" i="2"/>
  <c r="D66" i="2" s="1"/>
  <c r="D65" i="2"/>
  <c r="J65" i="2" s="1"/>
  <c r="D64" i="2"/>
  <c r="J64" i="2" s="1"/>
  <c r="D63" i="2"/>
  <c r="J63" i="2" s="1"/>
  <c r="D62" i="2"/>
  <c r="J62" i="2" s="1"/>
  <c r="D60" i="2"/>
  <c r="D59" i="2"/>
  <c r="J59" i="2" s="1"/>
  <c r="D58" i="2"/>
  <c r="J58" i="2" s="1"/>
  <c r="D57" i="2"/>
  <c r="J57" i="2" s="1"/>
  <c r="D56" i="2"/>
  <c r="J56" i="2" s="1"/>
  <c r="D55" i="2"/>
  <c r="J55" i="2" s="1"/>
  <c r="C54" i="2"/>
  <c r="D54" i="2" s="1"/>
  <c r="C53" i="2"/>
  <c r="D53" i="2" s="1"/>
  <c r="D52" i="2"/>
  <c r="J52" i="2" s="1"/>
  <c r="D51" i="2"/>
  <c r="J51" i="2" s="1"/>
  <c r="D50" i="2"/>
  <c r="H50" i="2" s="1"/>
  <c r="D49" i="2"/>
  <c r="J49" i="2" s="1"/>
  <c r="D48" i="2"/>
  <c r="J48" i="2" s="1"/>
  <c r="C47" i="2"/>
  <c r="D47" i="2" s="1"/>
  <c r="C46" i="2"/>
  <c r="D46" i="2" s="1"/>
  <c r="D45" i="2"/>
  <c r="J45" i="2" s="1"/>
  <c r="D44" i="2"/>
  <c r="J44" i="2" s="1"/>
  <c r="D43" i="2"/>
  <c r="J43" i="2" s="1"/>
  <c r="D42" i="2"/>
  <c r="J42" i="2" s="1"/>
  <c r="D41" i="2"/>
  <c r="J41" i="2" s="1"/>
  <c r="D40" i="2"/>
  <c r="H40" i="2" s="1"/>
  <c r="D39" i="2"/>
  <c r="J39" i="2" s="1"/>
  <c r="D38" i="2"/>
  <c r="J38" i="2" s="1"/>
  <c r="D37" i="2"/>
  <c r="J37" i="2" s="1"/>
  <c r="D36" i="2"/>
  <c r="J36" i="2" s="1"/>
  <c r="D35" i="2"/>
  <c r="H35" i="2" s="1"/>
  <c r="D34" i="2"/>
  <c r="J34" i="2" s="1"/>
  <c r="D33" i="2"/>
  <c r="J33" i="2" s="1"/>
  <c r="D32" i="2"/>
  <c r="H32" i="2" s="1"/>
  <c r="C31" i="2"/>
  <c r="D31" i="2" s="1"/>
  <c r="D30" i="2"/>
  <c r="J30" i="2" s="1"/>
  <c r="D29" i="2"/>
  <c r="J29" i="2" s="1"/>
  <c r="D28" i="2"/>
  <c r="D27" i="2"/>
  <c r="J27" i="2" s="1"/>
  <c r="D26" i="2"/>
  <c r="H26" i="2" s="1"/>
  <c r="D25" i="2"/>
  <c r="J25" i="2" s="1"/>
  <c r="D24" i="2"/>
  <c r="J24" i="2" s="1"/>
  <c r="C23" i="2"/>
  <c r="D23" i="2" s="1"/>
  <c r="J23" i="2" s="1"/>
  <c r="C22" i="2"/>
  <c r="D22" i="2" s="1"/>
  <c r="D21" i="2"/>
  <c r="J21" i="2" s="1"/>
  <c r="D20" i="2"/>
  <c r="J20" i="2" s="1"/>
  <c r="D19" i="2"/>
  <c r="J19" i="2" s="1"/>
  <c r="D18" i="2"/>
  <c r="J18" i="2" s="1"/>
  <c r="C17" i="2"/>
  <c r="D17" i="2" s="1"/>
  <c r="D16" i="2"/>
  <c r="J16" i="2" s="1"/>
  <c r="D15" i="2"/>
  <c r="J15" i="2" s="1"/>
  <c r="C14" i="2"/>
  <c r="D14" i="2" s="1"/>
  <c r="D13" i="2"/>
  <c r="J13" i="2" s="1"/>
  <c r="D12" i="2"/>
  <c r="J12" i="2" s="1"/>
  <c r="D11" i="2"/>
  <c r="J11" i="2" s="1"/>
  <c r="D10" i="2"/>
  <c r="J10" i="2" s="1"/>
  <c r="D9" i="2"/>
  <c r="J9" i="2" s="1"/>
  <c r="D8" i="2"/>
  <c r="J8" i="2" s="1"/>
  <c r="D7" i="2"/>
  <c r="H7" i="2" s="1"/>
  <c r="D6" i="2"/>
  <c r="J6" i="2" s="1"/>
  <c r="D5" i="2"/>
  <c r="H5" i="2" s="1"/>
  <c r="D4" i="2"/>
  <c r="J4" i="2" s="1"/>
  <c r="J157" i="2" l="1"/>
  <c r="J156" i="2"/>
  <c r="J147" i="2"/>
  <c r="H144" i="2"/>
  <c r="J142" i="2"/>
  <c r="H140" i="2"/>
  <c r="H141" i="2"/>
  <c r="H139" i="2"/>
  <c r="H137" i="2"/>
  <c r="J138" i="2"/>
  <c r="J136" i="2"/>
  <c r="H135" i="2"/>
  <c r="H134" i="2"/>
  <c r="H133" i="2"/>
  <c r="H132" i="2"/>
  <c r="H130" i="2"/>
  <c r="H129" i="2"/>
  <c r="H128" i="2"/>
  <c r="H127" i="2"/>
  <c r="H125" i="2"/>
  <c r="H10" i="2"/>
  <c r="H33" i="2"/>
  <c r="H78" i="2"/>
  <c r="H94" i="2"/>
  <c r="H74" i="2"/>
  <c r="J80" i="2"/>
  <c r="K72" i="3"/>
  <c r="K44" i="3"/>
  <c r="H62" i="3"/>
  <c r="H86" i="3"/>
  <c r="K10" i="3"/>
  <c r="H21" i="3"/>
  <c r="H65" i="3"/>
  <c r="H71" i="3"/>
  <c r="H77" i="3"/>
  <c r="H15" i="3"/>
  <c r="K91" i="3"/>
  <c r="H46" i="3"/>
  <c r="K66" i="3"/>
  <c r="H5" i="3"/>
  <c r="H41" i="3"/>
  <c r="K56" i="3"/>
  <c r="H89" i="2"/>
  <c r="H33" i="3"/>
  <c r="H39" i="3"/>
  <c r="K50" i="3"/>
  <c r="H75" i="3"/>
  <c r="K80" i="3"/>
  <c r="K99" i="3"/>
  <c r="H51" i="2"/>
  <c r="H85" i="2"/>
  <c r="H109" i="2"/>
  <c r="H6" i="3"/>
  <c r="H17" i="3"/>
  <c r="H23" i="3"/>
  <c r="H29" i="3"/>
  <c r="K88" i="3"/>
  <c r="K120" i="3"/>
  <c r="K58" i="3"/>
  <c r="H102" i="3"/>
  <c r="H18" i="2"/>
  <c r="H87" i="2"/>
  <c r="J93" i="2"/>
  <c r="H25" i="3"/>
  <c r="H31" i="3"/>
  <c r="H37" i="3"/>
  <c r="K48" i="3"/>
  <c r="H54" i="3"/>
  <c r="K64" i="3"/>
  <c r="H69" i="3"/>
  <c r="H73" i="3"/>
  <c r="K90" i="3"/>
  <c r="H110" i="3"/>
  <c r="H124" i="2"/>
  <c r="J5" i="2"/>
  <c r="H69" i="2"/>
  <c r="K8" i="3"/>
  <c r="K117" i="3"/>
  <c r="H22" i="3"/>
  <c r="H38" i="3"/>
  <c r="H81" i="3"/>
  <c r="H121" i="3"/>
  <c r="H24" i="2"/>
  <c r="J40" i="2"/>
  <c r="J71" i="2"/>
  <c r="J81" i="2"/>
  <c r="J86" i="2"/>
  <c r="J91" i="2"/>
  <c r="H7" i="3"/>
  <c r="H11" i="3"/>
  <c r="K14" i="3"/>
  <c r="K30" i="3"/>
  <c r="H51" i="3"/>
  <c r="H59" i="3"/>
  <c r="H67" i="3"/>
  <c r="K70" i="3"/>
  <c r="K74" i="3"/>
  <c r="K85" i="3"/>
  <c r="H89" i="3"/>
  <c r="H93" i="3"/>
  <c r="K107" i="3"/>
  <c r="H118" i="3"/>
  <c r="H64" i="2"/>
  <c r="H20" i="2"/>
  <c r="J35" i="2"/>
  <c r="H48" i="2"/>
  <c r="H97" i="2"/>
  <c r="H103" i="2"/>
  <c r="H19" i="3"/>
  <c r="H27" i="3"/>
  <c r="H35" i="3"/>
  <c r="H43" i="3"/>
  <c r="H78" i="3"/>
  <c r="K82" i="3"/>
  <c r="H97" i="3"/>
  <c r="H101" i="3"/>
  <c r="K104" i="3"/>
  <c r="H111" i="3"/>
  <c r="H115" i="3"/>
  <c r="K122" i="3"/>
  <c r="K114" i="3"/>
  <c r="H15" i="2"/>
  <c r="H25" i="2"/>
  <c r="H30" i="2"/>
  <c r="K96" i="3"/>
  <c r="H55" i="2"/>
  <c r="J73" i="2"/>
  <c r="H83" i="3"/>
  <c r="H94" i="3"/>
  <c r="K98" i="3"/>
  <c r="H105" i="3"/>
  <c r="H109" i="3"/>
  <c r="K112" i="3"/>
  <c r="H119" i="3"/>
  <c r="H123" i="3"/>
  <c r="H58" i="2"/>
  <c r="J26" i="2"/>
  <c r="H84" i="2"/>
  <c r="J99" i="2"/>
  <c r="H9" i="3"/>
  <c r="H13" i="3"/>
  <c r="K16" i="3"/>
  <c r="K24" i="3"/>
  <c r="K32" i="3"/>
  <c r="K40" i="3"/>
  <c r="H49" i="3"/>
  <c r="H53" i="3"/>
  <c r="H57" i="3"/>
  <c r="H61" i="3"/>
  <c r="H103" i="3"/>
  <c r="H38" i="2"/>
  <c r="K106" i="3"/>
  <c r="H113" i="3"/>
  <c r="H53" i="2"/>
  <c r="J53" i="2"/>
  <c r="H107" i="2"/>
  <c r="J107" i="2"/>
  <c r="J46" i="2"/>
  <c r="H46" i="2"/>
  <c r="J32" i="2"/>
  <c r="H41" i="2"/>
  <c r="J50" i="2"/>
  <c r="H68" i="2"/>
  <c r="H72" i="2"/>
  <c r="J88" i="2"/>
  <c r="H92" i="2"/>
  <c r="J96" i="2"/>
  <c r="J104" i="2"/>
  <c r="J7" i="2"/>
  <c r="H101" i="2"/>
  <c r="H8" i="2"/>
  <c r="H13" i="2"/>
  <c r="H43" i="2"/>
  <c r="H59" i="2"/>
  <c r="H102" i="2"/>
  <c r="H79" i="2"/>
  <c r="H83" i="2"/>
  <c r="J106" i="2"/>
  <c r="H128" i="3"/>
  <c r="K124" i="3"/>
  <c r="H133" i="3"/>
  <c r="H126" i="3"/>
  <c r="K125" i="3"/>
  <c r="E19" i="1"/>
  <c r="K127" i="3"/>
  <c r="K129" i="3"/>
  <c r="H132" i="3"/>
  <c r="J47" i="2"/>
  <c r="H47" i="2"/>
  <c r="J17" i="2"/>
  <c r="H17" i="2"/>
  <c r="J90" i="2"/>
  <c r="H90" i="2"/>
  <c r="J14" i="2"/>
  <c r="H14" i="2"/>
  <c r="J60" i="2"/>
  <c r="H60" i="2"/>
  <c r="J66" i="2"/>
  <c r="H66" i="2"/>
  <c r="J31" i="2"/>
  <c r="H31" i="2"/>
  <c r="J61" i="2"/>
  <c r="H61" i="2"/>
  <c r="J75" i="2"/>
  <c r="H75" i="2"/>
  <c r="J95" i="2"/>
  <c r="H95" i="2"/>
  <c r="J22" i="2"/>
  <c r="H22" i="2"/>
  <c r="J28" i="2"/>
  <c r="H28" i="2"/>
  <c r="J76" i="2"/>
  <c r="H76" i="2"/>
  <c r="J54" i="2"/>
  <c r="H54" i="2"/>
  <c r="H11" i="2"/>
  <c r="H16" i="2"/>
  <c r="H21" i="2"/>
  <c r="H23" i="2"/>
  <c r="H27" i="2"/>
  <c r="H36" i="2"/>
  <c r="H44" i="2"/>
  <c r="H56" i="2"/>
  <c r="H62" i="2"/>
  <c r="H67" i="2"/>
  <c r="H77" i="2"/>
  <c r="H82" i="2"/>
  <c r="H100" i="2"/>
  <c r="H105" i="2"/>
  <c r="H108" i="2"/>
  <c r="H4" i="3"/>
  <c r="H12" i="3"/>
  <c r="H20" i="3"/>
  <c r="H28" i="3"/>
  <c r="H36" i="3"/>
  <c r="H52" i="3"/>
  <c r="H60" i="3"/>
  <c r="H68" i="3"/>
  <c r="H76" i="3"/>
  <c r="H84" i="3"/>
  <c r="H92" i="3"/>
  <c r="H100" i="3"/>
  <c r="H108" i="3"/>
  <c r="H116" i="3"/>
  <c r="H130" i="3"/>
  <c r="H6" i="2"/>
  <c r="H39" i="2"/>
  <c r="H49" i="2"/>
  <c r="H65" i="2"/>
  <c r="H70" i="2"/>
  <c r="H47" i="3"/>
  <c r="H55" i="3"/>
  <c r="H63" i="3"/>
  <c r="H79" i="3"/>
  <c r="H87" i="3"/>
  <c r="H95" i="3"/>
  <c r="H131" i="3"/>
  <c r="H9" i="2"/>
  <c r="H19" i="2"/>
  <c r="H29" i="2"/>
  <c r="H34" i="2"/>
  <c r="H42" i="2"/>
  <c r="H52" i="2"/>
  <c r="H98" i="2"/>
  <c r="H18" i="3"/>
  <c r="H26" i="3"/>
  <c r="H34" i="3"/>
  <c r="H42" i="3"/>
  <c r="H4" i="2"/>
  <c r="H12" i="2"/>
  <c r="H37" i="2"/>
  <c r="H45" i="2"/>
  <c r="H57" i="2"/>
  <c r="H63" i="2"/>
  <c r="H45" i="3"/>
  <c r="H167" i="2" l="1"/>
  <c r="G17" i="1" s="1"/>
  <c r="H134" i="3"/>
  <c r="G18" i="1" s="1"/>
  <c r="G19" i="1" l="1"/>
</calcChain>
</file>

<file path=xl/sharedStrings.xml><?xml version="1.0" encoding="utf-8"?>
<sst xmlns="http://schemas.openxmlformats.org/spreadsheetml/2006/main" count="769" uniqueCount="497">
  <si>
    <t>ESILEHT</t>
  </si>
  <si>
    <t>NB!</t>
  </si>
  <si>
    <t>HempAge toodete ettetellimus</t>
  </si>
  <si>
    <t>Ette tellides tooted - 25% tavahinnast!</t>
  </si>
  <si>
    <t>Käesolev tellimisvorm on ZUZU Eesti OÜ intellektuaalomand - selle kasutamine ärilisel eesmärgil ilma ZUZU Eesti OÜ nõusolekuta on keelatud!</t>
  </si>
  <si>
    <t>Tellimuse esitamise tähtaega vaata</t>
  </si>
  <si>
    <t>SIIN</t>
  </si>
  <si>
    <t>Tellimuse saaja:</t>
  </si>
  <si>
    <t>ZUZU Eesti OÜ</t>
  </si>
  <si>
    <t>Tellija nimi:</t>
  </si>
  <si>
    <t>Registrikood:</t>
  </si>
  <si>
    <t>Telefoninumber:</t>
  </si>
  <si>
    <t>Juriidiline aadress:</t>
  </si>
  <si>
    <t>Taludevahe 39, Tallinn</t>
  </si>
  <si>
    <t>E-posti aadress:</t>
  </si>
  <si>
    <t>Kaupluse asukoht:</t>
  </si>
  <si>
    <t>Akadeemia tee 33, Tallinn</t>
  </si>
  <si>
    <t>Kui soovid edaspidi saada infot tellimiskampaaniate kohta ja sa pole veel liitunud ZUZU uudiskirjaga,</t>
  </si>
  <si>
    <t>Telefon:</t>
  </si>
  <si>
    <t>siis saad seda teha</t>
  </si>
  <si>
    <t>info@zuzu.ee</t>
  </si>
  <si>
    <r>
      <rPr>
        <b/>
        <sz val="10"/>
        <rFont val="Arial"/>
        <family val="2"/>
        <charset val="1"/>
      </rPr>
      <t>Tarneaeg 2-4 nädala jooksul</t>
    </r>
    <r>
      <rPr>
        <sz val="11"/>
        <color rgb="FF000000"/>
        <rFont val="Calibri"/>
        <family val="2"/>
        <charset val="1"/>
      </rPr>
      <t>peale tellimuse edastamist tootjale.</t>
    </r>
  </si>
  <si>
    <t>Kodulehe aadress:</t>
  </si>
  <si>
    <t>www.zuzu.ee</t>
  </si>
  <si>
    <t>FaceBooki aadress:</t>
  </si>
  <si>
    <t>https://www.facebook.com/ZUZU.ee</t>
  </si>
  <si>
    <r>
      <rPr>
        <b/>
        <sz val="12"/>
        <rFont val="Arial"/>
        <family val="2"/>
        <charset val="1"/>
      </rPr>
      <t>Tellimuse kokkuvõte</t>
    </r>
    <r>
      <rPr>
        <sz val="12"/>
        <rFont val="Arial"/>
        <family val="2"/>
        <charset val="1"/>
      </rPr>
      <t>(täitub automaatselt)</t>
    </r>
    <r>
      <rPr>
        <b/>
        <sz val="12"/>
        <rFont val="Arial"/>
        <family val="2"/>
        <charset val="1"/>
      </rPr>
      <t>:</t>
    </r>
  </si>
  <si>
    <t>Tellimisvormi täitmine ja tellimine</t>
  </si>
  <si>
    <t>Esemete arv</t>
  </si>
  <si>
    <t>Summ kokku</t>
  </si>
  <si>
    <t>■</t>
  </si>
  <si>
    <t>Sellel lehel näed kokkuvõtet oma tellimusest (valitud esemete arv ja maksumus).</t>
  </si>
  <si>
    <t>SIIT (põhikollektsioon) ja</t>
  </si>
  <si>
    <t>Põhikollektsioon</t>
  </si>
  <si>
    <t>Käesoleva tellimisvormiga saab tellida kaubamärgi HempAge poolt toodetud kanepist ja kanepi-puuvilla segust tooteid. Toodetest pilte näed kataloogidest, mida saab alla laadida:</t>
  </si>
  <si>
    <t>SIIT (eripakkumised)</t>
  </si>
  <si>
    <t>Eripakkumised</t>
  </si>
  <si>
    <t>Kataloogis on iga toote juures tootekood ning võimalikud värvivariandid.</t>
  </si>
  <si>
    <t>Kokkuvõte</t>
  </si>
  <si>
    <t>Tellimisvormile jõuad, kui vajutad lingile "Põhikollektsioon" või "Eripakkumised" või valid alumises servas vastava nimetusega  lehe.</t>
  </si>
  <si>
    <t>Kaubale saate pärast tulla ise järgi või saadame selle Eesti posti või SmartPostiga.</t>
  </si>
  <si>
    <t>Et leida huvipakkuvat toodet tellimisvormilt, vajuta Ctrl+F ja sisesta soovitud toote kood.</t>
  </si>
  <si>
    <r>
      <rPr>
        <b/>
        <sz val="10"/>
        <color rgb="FFFF0000"/>
        <rFont val="Arial"/>
        <family val="2"/>
        <charset val="1"/>
      </rPr>
      <t>Kui tellimuse summa on vähemalt</t>
    </r>
    <r>
      <rPr>
        <b/>
        <u/>
        <sz val="10"/>
        <color rgb="FFFF0000"/>
        <rFont val="Arial"/>
        <family val="2"/>
        <charset val="1"/>
      </rPr>
      <t>50 eurot</t>
    </r>
    <r>
      <rPr>
        <b/>
        <sz val="10"/>
        <color rgb="FFFF0000"/>
        <rFont val="Arial"/>
        <family val="2"/>
        <charset val="1"/>
      </rPr>
      <t>, saatmine on TASUTA. Muudel juhtudel lisandub tellimusele lisatasu vastavalt teenuse pakkuja hinnakirjale. (Eesti Post - 3,69€; Omniva - 2,60€; SmartPOST - 2,70€)</t>
    </r>
  </si>
  <si>
    <t>Märgi kollastes väljades sobiv värv (või värvid), suurus (või suurused) ja kogus. Vajadusel võid rea lõpus lisada oma kommentaar.</t>
  </si>
  <si>
    <t>Kui oled tellimusvormis märkinud kõik huvipakkuvad tooted, kontrolli esilehel oleva tellimuse kokkuvõtet, kirjuta küsitud kontaktandmed ning saada tellimusvorm meile e-postile info@zuzu.ee. Me saadame sulle ettemaksu arve, mis on 50% tellimuse kogumaksumusest.</t>
  </si>
  <si>
    <t>Peale ettemaksu tasumist on sinu tellimus jõustunud. Kui tühistad tellimuse pärast seda, kui tellimus on edastatud tootjale, siis ettemaks tagastamisele ei kuulu.</t>
  </si>
  <si>
    <t>Ettemaksu tagastame vaid sel juhul, kui tootja või meiepoolse vea tõttu me tellimust ei suuda täita.</t>
  </si>
  <si>
    <t>Tulen tellimusele ise järgi:</t>
  </si>
  <si>
    <t>Soovin tellimust kätte saada Eesti postiga aadressile või Omniva automaadile:</t>
  </si>
  <si>
    <t>Kui tooted on jõudnud Eestisse, võtame sinuga ühendust. Oma tellimuse saad kätte või saadame selle välja peale tellimussumma tasumist.</t>
  </si>
  <si>
    <t>Tellitud tooted saab tagastada vaid tootmisdefekti korral.</t>
  </si>
  <si>
    <t>Suurusnumbri saame vahetada vaid siis, kui vastav toode on meil poes olemas. Muudel juhtudel me ettetellitud tooteid ei vaheta.</t>
  </si>
  <si>
    <t>Soovin tellimust kätte saada SmartPostiga automaadile:</t>
  </si>
  <si>
    <t>Lisaküsimuste korral helista: 56686032 või kirjuta: info@zuzu.ee</t>
  </si>
  <si>
    <t>Mõõdutabelit mitmele HempAge tootele leiad</t>
  </si>
  <si>
    <t>SIIT</t>
  </si>
  <si>
    <t>Esilehele</t>
  </si>
  <si>
    <t>Kood</t>
  </si>
  <si>
    <t>Tavahind</t>
  </si>
  <si>
    <t>Hind soodustusega</t>
  </si>
  <si>
    <t>Märgi värv</t>
  </si>
  <si>
    <t>Märgi suurus</t>
  </si>
  <si>
    <t>Märgi kogus</t>
  </si>
  <si>
    <t>Kokku</t>
  </si>
  <si>
    <t>BL001</t>
  </si>
  <si>
    <t>BL002</t>
  </si>
  <si>
    <t>BL003</t>
  </si>
  <si>
    <t>BL004</t>
  </si>
  <si>
    <t>BL005</t>
  </si>
  <si>
    <t>DH021</t>
  </si>
  <si>
    <t>DH022</t>
  </si>
  <si>
    <t>DH023</t>
  </si>
  <si>
    <t>DH024</t>
  </si>
  <si>
    <t>DH026</t>
  </si>
  <si>
    <t>DH029</t>
  </si>
  <si>
    <t>DH030</t>
  </si>
  <si>
    <t>DH031</t>
  </si>
  <si>
    <t>DH032</t>
  </si>
  <si>
    <t>DH033</t>
  </si>
  <si>
    <t>DH036</t>
  </si>
  <si>
    <t>DH038</t>
  </si>
  <si>
    <r>
      <rPr>
        <b/>
        <sz val="11"/>
        <color rgb="FF000000"/>
        <rFont val="Calibri"/>
        <family val="2"/>
        <charset val="1"/>
      </rPr>
      <t>93</t>
    </r>
    <r>
      <rPr>
        <sz val="11"/>
        <color rgb="FF000000"/>
        <rFont val="Calibri"/>
        <family val="2"/>
        <charset val="1"/>
      </rPr>
      <t>-S,M,L</t>
    </r>
  </si>
  <si>
    <t>DH039</t>
  </si>
  <si>
    <t>DH043</t>
  </si>
  <si>
    <t>DH044</t>
  </si>
  <si>
    <t>DH095</t>
  </si>
  <si>
    <t>DH098</t>
  </si>
  <si>
    <t>DH136</t>
  </si>
  <si>
    <t>DH143</t>
  </si>
  <si>
    <t>DH147</t>
  </si>
  <si>
    <t>DH152</t>
  </si>
  <si>
    <t>DH153</t>
  </si>
  <si>
    <t>DH157</t>
  </si>
  <si>
    <t>DH207</t>
  </si>
  <si>
    <t>DH216</t>
  </si>
  <si>
    <t>DH225</t>
  </si>
  <si>
    <t>DH233</t>
  </si>
  <si>
    <t>DH239</t>
  </si>
  <si>
    <t>DH240</t>
  </si>
  <si>
    <t>DH241</t>
  </si>
  <si>
    <t>DH245</t>
  </si>
  <si>
    <t>DH249</t>
  </si>
  <si>
    <t>DH250</t>
  </si>
  <si>
    <t>DH257</t>
  </si>
  <si>
    <t>DH264</t>
  </si>
  <si>
    <t>DH270</t>
  </si>
  <si>
    <r>
      <rPr>
        <b/>
        <sz val="11"/>
        <color rgb="FF000000"/>
        <rFont val="Calibri"/>
        <family val="2"/>
        <charset val="186"/>
      </rPr>
      <t>64P</t>
    </r>
    <r>
      <rPr>
        <sz val="11"/>
        <color rgb="FF000000"/>
        <rFont val="Calibri"/>
        <family val="2"/>
        <charset val="1"/>
      </rPr>
      <t>-S</t>
    </r>
  </si>
  <si>
    <t>DH275</t>
  </si>
  <si>
    <t>DH276</t>
  </si>
  <si>
    <t>DH289</t>
  </si>
  <si>
    <t>DH290</t>
  </si>
  <si>
    <t>DH296</t>
  </si>
  <si>
    <t>DH299</t>
  </si>
  <si>
    <t>DH323</t>
  </si>
  <si>
    <t>DH351</t>
  </si>
  <si>
    <r>
      <rPr>
        <b/>
        <sz val="11"/>
        <color rgb="FF000000"/>
        <rFont val="Calibri"/>
        <family val="2"/>
        <charset val="186"/>
      </rPr>
      <t>1</t>
    </r>
    <r>
      <rPr>
        <sz val="11"/>
        <color rgb="FF000000"/>
        <rFont val="Calibri"/>
        <family val="2"/>
        <charset val="1"/>
      </rPr>
      <t>-S,XXL</t>
    </r>
  </si>
  <si>
    <t>DH352</t>
  </si>
  <si>
    <t>DH353</t>
  </si>
  <si>
    <t>DH354</t>
  </si>
  <si>
    <t>DH404</t>
  </si>
  <si>
    <t>DH511</t>
  </si>
  <si>
    <r>
      <rPr>
        <b/>
        <u/>
        <sz val="11"/>
        <color rgb="FF000000"/>
        <rFont val="Calibri"/>
        <family val="2"/>
        <charset val="1"/>
      </rPr>
      <t>65P</t>
    </r>
    <r>
      <rPr>
        <sz val="11"/>
        <color rgb="FF000000"/>
        <rFont val="Calibri"/>
        <family val="2"/>
        <charset val="1"/>
      </rPr>
      <t>-26/32, 26/36, 28/32, 28/34, 28/36, 29/32, 29/34, 29/36, 30/34, 31/32, 31/34, 32/32, 32/34, 33/32, 33/34, 34/32, 34/34, 36/32, 36/34;</t>
    </r>
    <r>
      <rPr>
        <b/>
        <u/>
        <sz val="11"/>
        <color rgb="FF000000"/>
        <rFont val="Calibri"/>
        <family val="2"/>
        <charset val="1"/>
      </rPr>
      <t>87P</t>
    </r>
    <r>
      <rPr>
        <sz val="11"/>
        <color rgb="FF000000"/>
        <rFont val="Calibri"/>
        <family val="2"/>
        <charset val="1"/>
      </rPr>
      <t>-26/36, 28/36, 29/36, 30/36, 31/32, 36/34;</t>
    </r>
    <r>
      <rPr>
        <b/>
        <u/>
        <sz val="11"/>
        <color rgb="FF000000"/>
        <rFont val="Calibri"/>
        <family val="2"/>
        <charset val="1"/>
      </rPr>
      <t>38</t>
    </r>
    <r>
      <rPr>
        <sz val="11"/>
        <color rgb="FF000000"/>
        <rFont val="Calibri"/>
        <family val="2"/>
        <charset val="1"/>
      </rPr>
      <t>-26/34, 26/36, 28/36, 29/36, 30/36, 33/36, ANTRA-33/36, 36/34</t>
    </r>
  </si>
  <si>
    <t>DH517</t>
  </si>
  <si>
    <t>DH519</t>
  </si>
  <si>
    <t>DH526</t>
  </si>
  <si>
    <t>DH529</t>
  </si>
  <si>
    <t>DH533</t>
  </si>
  <si>
    <t>DH538</t>
  </si>
  <si>
    <r>
      <rPr>
        <b/>
        <sz val="11"/>
        <color rgb="FF000000"/>
        <rFont val="Calibri"/>
        <family val="2"/>
        <charset val="1"/>
      </rPr>
      <t>8P</t>
    </r>
    <r>
      <rPr>
        <sz val="11"/>
        <color rgb="FF000000"/>
        <rFont val="Calibri"/>
        <family val="2"/>
        <charset val="1"/>
      </rPr>
      <t>-XL</t>
    </r>
  </si>
  <si>
    <t>DH540</t>
  </si>
  <si>
    <t>DH541</t>
  </si>
  <si>
    <t>DH544</t>
  </si>
  <si>
    <t>DH545</t>
  </si>
  <si>
    <t>DH548</t>
  </si>
  <si>
    <t>DH549</t>
  </si>
  <si>
    <t>DH710</t>
  </si>
  <si>
    <t>DH711</t>
  </si>
  <si>
    <t>DH750</t>
  </si>
  <si>
    <t>DH751</t>
  </si>
  <si>
    <t>DH809</t>
  </si>
  <si>
    <t>DH815</t>
  </si>
  <si>
    <t>DH820</t>
  </si>
  <si>
    <t>DH821</t>
  </si>
  <si>
    <t>DH856</t>
  </si>
  <si>
    <t>DH857</t>
  </si>
  <si>
    <t>DH858</t>
  </si>
  <si>
    <t>DH860</t>
  </si>
  <si>
    <t>DH861</t>
  </si>
  <si>
    <t>DH865</t>
  </si>
  <si>
    <t>DH866</t>
  </si>
  <si>
    <r>
      <rPr>
        <b/>
        <sz val="11"/>
        <color rgb="FF000000"/>
        <rFont val="Calibri"/>
        <family val="2"/>
        <charset val="1"/>
      </rPr>
      <t>2</t>
    </r>
    <r>
      <rPr>
        <sz val="11"/>
        <color rgb="FF000000"/>
        <rFont val="Calibri"/>
        <family val="2"/>
        <charset val="1"/>
      </rPr>
      <t>-XS,S,L,XL;</t>
    </r>
    <r>
      <rPr>
        <b/>
        <sz val="11"/>
        <color rgb="FF000000"/>
        <rFont val="Calibri"/>
        <family val="2"/>
        <charset val="186"/>
      </rPr>
      <t>106</t>
    </r>
    <r>
      <rPr>
        <sz val="11"/>
        <color rgb="FF000000"/>
        <rFont val="Calibri"/>
        <family val="2"/>
        <charset val="1"/>
      </rPr>
      <t>-XS;</t>
    </r>
    <r>
      <rPr>
        <b/>
        <sz val="11"/>
        <color rgb="FF000000"/>
        <rFont val="Calibri"/>
        <family val="2"/>
        <charset val="1"/>
      </rPr>
      <t>108</t>
    </r>
    <r>
      <rPr>
        <sz val="11"/>
        <color rgb="FF000000"/>
        <rFont val="Calibri"/>
        <family val="2"/>
        <charset val="1"/>
      </rPr>
      <t>-XS,L,XL</t>
    </r>
  </si>
  <si>
    <t>DH868</t>
  </si>
  <si>
    <t>DH872</t>
  </si>
  <si>
    <t>DH874</t>
  </si>
  <si>
    <t>DH875</t>
  </si>
  <si>
    <t>DH876</t>
  </si>
  <si>
    <t>DH877</t>
  </si>
  <si>
    <t>LZ094</t>
  </si>
  <si>
    <t>LZ357</t>
  </si>
  <si>
    <r>
      <rPr>
        <b/>
        <sz val="11"/>
        <color rgb="FF000000"/>
        <rFont val="Calibri"/>
        <family val="2"/>
        <charset val="186"/>
      </rPr>
      <t>106-</t>
    </r>
    <r>
      <rPr>
        <sz val="11"/>
        <color rgb="FF000000"/>
        <rFont val="Calibri"/>
        <family val="2"/>
        <charset val="1"/>
      </rPr>
      <t>XL</t>
    </r>
  </si>
  <si>
    <t>LZ358</t>
  </si>
  <si>
    <t>LZ360</t>
  </si>
  <si>
    <t>LZ361</t>
  </si>
  <si>
    <r>
      <rPr>
        <b/>
        <sz val="11"/>
        <color rgb="FF000000"/>
        <rFont val="Calibri"/>
        <family val="2"/>
        <charset val="1"/>
      </rPr>
      <t>106</t>
    </r>
    <r>
      <rPr>
        <sz val="11"/>
        <color rgb="FF000000"/>
        <rFont val="Calibri"/>
        <family val="2"/>
        <charset val="1"/>
      </rPr>
      <t>-S,M</t>
    </r>
  </si>
  <si>
    <t>LZ363</t>
  </si>
  <si>
    <r>
      <rPr>
        <b/>
        <sz val="11"/>
        <color rgb="FF000000"/>
        <rFont val="Calibri"/>
        <family val="2"/>
        <charset val="1"/>
      </rPr>
      <t>1</t>
    </r>
    <r>
      <rPr>
        <sz val="11"/>
        <color rgb="FF000000"/>
        <rFont val="Calibri"/>
        <family val="2"/>
        <charset val="186"/>
      </rPr>
      <t>-S,M,L,XL</t>
    </r>
    <r>
      <rPr>
        <b/>
        <sz val="11"/>
        <color rgb="FF000000"/>
        <rFont val="Calibri"/>
        <family val="2"/>
        <charset val="1"/>
      </rPr>
      <t>; 106</t>
    </r>
    <r>
      <rPr>
        <sz val="11"/>
        <color rgb="FF000000"/>
        <rFont val="Calibri"/>
        <family val="2"/>
        <charset val="186"/>
      </rPr>
      <t>-S</t>
    </r>
  </si>
  <si>
    <t>LZ364</t>
  </si>
  <si>
    <t>LZ365</t>
  </si>
  <si>
    <t>LZ367</t>
  </si>
  <si>
    <t>LZ369</t>
  </si>
  <si>
    <r>
      <rPr>
        <b/>
        <sz val="11"/>
        <color rgb="FF000000"/>
        <rFont val="Calibri"/>
        <family val="2"/>
        <charset val="1"/>
      </rPr>
      <t>78</t>
    </r>
    <r>
      <rPr>
        <sz val="11"/>
        <color rgb="FF000000"/>
        <rFont val="Calibri"/>
        <family val="2"/>
        <charset val="1"/>
      </rPr>
      <t>-S,M,L</t>
    </r>
  </si>
  <si>
    <t>LZ370</t>
  </si>
  <si>
    <t>LZ373</t>
  </si>
  <si>
    <t>LZ374</t>
  </si>
  <si>
    <t>LZ375</t>
  </si>
  <si>
    <r>
      <rPr>
        <b/>
        <sz val="11"/>
        <color rgb="FF000000"/>
        <rFont val="Calibri"/>
        <family val="2"/>
        <charset val="186"/>
      </rPr>
      <t>18</t>
    </r>
    <r>
      <rPr>
        <sz val="11"/>
        <color rgb="FF000000"/>
        <rFont val="Calibri"/>
        <family val="2"/>
        <charset val="1"/>
      </rPr>
      <t>-XL</t>
    </r>
  </si>
  <si>
    <t>LZ376</t>
  </si>
  <si>
    <t>LZ377</t>
  </si>
  <si>
    <t>LZ379</t>
  </si>
  <si>
    <t>LZ407</t>
  </si>
  <si>
    <t>LZ408</t>
  </si>
  <si>
    <t>RO002</t>
  </si>
  <si>
    <r>
      <rPr>
        <b/>
        <sz val="11"/>
        <color rgb="FF000000"/>
        <rFont val="Calibri"/>
        <family val="2"/>
        <charset val="1"/>
      </rPr>
      <t>2</t>
    </r>
    <r>
      <rPr>
        <sz val="11"/>
        <color rgb="FF000000"/>
        <rFont val="Calibri"/>
        <family val="2"/>
        <charset val="1"/>
      </rPr>
      <t>-39/41, 42/44; 45/47</t>
    </r>
  </si>
  <si>
    <t>Kokku:</t>
  </si>
  <si>
    <t>Eelmiste hooaegade eripakkumised</t>
  </si>
  <si>
    <t>Eripakkumiste kataloogi leiad</t>
  </si>
  <si>
    <t>Kõikide toodete pilte saab koodi järgi otsida Tootja kodulehelt</t>
  </si>
  <si>
    <t>DH028</t>
  </si>
  <si>
    <t>12-L,XL</t>
  </si>
  <si>
    <t>DH124</t>
  </si>
  <si>
    <t>DH133</t>
  </si>
  <si>
    <t>2-XS,S,M; 89-S,; 91-XS</t>
  </si>
  <si>
    <t>DH137</t>
  </si>
  <si>
    <t>16-S,M</t>
  </si>
  <si>
    <t>DH138</t>
  </si>
  <si>
    <t>10-S,M,L; 93-S,M,L</t>
  </si>
  <si>
    <t>DH139</t>
  </si>
  <si>
    <t>DH140</t>
  </si>
  <si>
    <t>93-S,L; 97-S</t>
  </si>
  <si>
    <t>DH141</t>
  </si>
  <si>
    <t>DH142</t>
  </si>
  <si>
    <t>94-M, 12-S,M</t>
  </si>
  <si>
    <t>DH144</t>
  </si>
  <si>
    <t>DH253</t>
  </si>
  <si>
    <t>2-XS,S,M,XL; 62-XS,S,M,XL; 72-XS; 78-XS,S,M,L; 94-XS,M</t>
  </si>
  <si>
    <t>DH271</t>
  </si>
  <si>
    <t>58P-S,M,L</t>
  </si>
  <si>
    <t>DH272</t>
  </si>
  <si>
    <t>36-XS,M; 92-XS,S,M</t>
  </si>
  <si>
    <t>77-XS,S,M,L; 89-XS,S,M; 90-XS,S,M; 18-XS,S,M,L; 78-XS</t>
  </si>
  <si>
    <t>82-S,M,L,XL; 89-S,M,XL; 77-XS.L; 78-L; 97-S,M,L,XL; 102-XL</t>
  </si>
  <si>
    <t>DH278</t>
  </si>
  <si>
    <t>23-L</t>
  </si>
  <si>
    <t>DH281</t>
  </si>
  <si>
    <t>2-XS,S,M,XL; 64-XS,93-S</t>
  </si>
  <si>
    <t>DH283</t>
  </si>
  <si>
    <t>93-M,L; 94-M,L; 16-M,XL</t>
  </si>
  <si>
    <t>DH285</t>
  </si>
  <si>
    <t>94-M</t>
  </si>
  <si>
    <t>DH287</t>
  </si>
  <si>
    <t>DH293</t>
  </si>
  <si>
    <t>DH297</t>
  </si>
  <si>
    <t>2-XS,S</t>
  </si>
  <si>
    <t>DH298</t>
  </si>
  <si>
    <t>64-XS,S,M,L</t>
  </si>
  <si>
    <t>DH332</t>
  </si>
  <si>
    <t>DH334</t>
  </si>
  <si>
    <t>60-S,M,L;64-S,M; 69-S,M; 82-S,L,XL; 96-XL; 93-L,XL</t>
  </si>
  <si>
    <t>DH343</t>
  </si>
  <si>
    <t>93-S,L; 94-XS,M; 96-S; 16-S; 12-XS,S,M,L</t>
  </si>
  <si>
    <t>DH349</t>
  </si>
  <si>
    <t>DH350</t>
  </si>
  <si>
    <t>79P-M; 39P-M</t>
  </si>
  <si>
    <t>DH535</t>
  </si>
  <si>
    <t>38-XS; 78-XS</t>
  </si>
  <si>
    <t>DH803</t>
  </si>
  <si>
    <t>12-S; 25-S,L,XL</t>
  </si>
  <si>
    <t>DH806</t>
  </si>
  <si>
    <t>16-S; 25-XL</t>
  </si>
  <si>
    <t>DH808</t>
  </si>
  <si>
    <t>78-S</t>
  </si>
  <si>
    <t>DH852</t>
  </si>
  <si>
    <t>10-XS</t>
  </si>
  <si>
    <t>DH853</t>
  </si>
  <si>
    <t>10-S,M; 12-S,M,L; 16-S,M; 93-S,M</t>
  </si>
  <si>
    <t>DH855</t>
  </si>
  <si>
    <t>DH097</t>
  </si>
  <si>
    <t>DH854</t>
  </si>
  <si>
    <t>97-XS,S</t>
  </si>
  <si>
    <t>DH294</t>
  </si>
  <si>
    <t>18-M,XXL;38-S,M,XL,XXL; 79-XXL</t>
  </si>
  <si>
    <t>Suve 2017</t>
  </si>
  <si>
    <t>DH027</t>
  </si>
  <si>
    <t>kataloogis</t>
  </si>
  <si>
    <t>DH040</t>
  </si>
  <si>
    <t>esiteletud</t>
  </si>
  <si>
    <t>DH149</t>
  </si>
  <si>
    <t>tooted</t>
  </si>
  <si>
    <t>DH150</t>
  </si>
  <si>
    <t>DH151</t>
  </si>
  <si>
    <r>
      <rPr>
        <b/>
        <sz val="11"/>
        <color rgb="FF000000"/>
        <rFont val="Calibri"/>
        <family val="2"/>
        <charset val="1"/>
      </rPr>
      <t>93</t>
    </r>
    <r>
      <rPr>
        <sz val="11"/>
        <color rgb="FF000000"/>
        <rFont val="Calibri"/>
        <family val="2"/>
        <charset val="1"/>
      </rPr>
      <t>-XS,S,M;</t>
    </r>
  </si>
  <si>
    <t>Kataloogi</t>
  </si>
  <si>
    <r>
      <rPr>
        <b/>
        <sz val="11"/>
        <color rgb="FF000000"/>
        <rFont val="Calibri"/>
        <family val="2"/>
        <charset val="1"/>
      </rPr>
      <t>102</t>
    </r>
    <r>
      <rPr>
        <sz val="11"/>
        <color rgb="FF000000"/>
        <rFont val="Calibri"/>
        <family val="2"/>
        <charset val="1"/>
      </rPr>
      <t>-L;</t>
    </r>
    <r>
      <rPr>
        <b/>
        <sz val="11"/>
        <color rgb="FF000000"/>
        <rFont val="Calibri"/>
        <family val="2"/>
        <charset val="1"/>
      </rPr>
      <t>104</t>
    </r>
    <r>
      <rPr>
        <sz val="11"/>
        <color rgb="FF000000"/>
        <rFont val="Calibri"/>
        <family val="2"/>
        <charset val="1"/>
      </rPr>
      <t>-L, 87-L</t>
    </r>
  </si>
  <si>
    <t>leiad</t>
  </si>
  <si>
    <t>DH155</t>
  </si>
  <si>
    <t>DH235</t>
  </si>
  <si>
    <t>37-S, 41-S,M,L, 92-S, XL, 78-S,M,L, 93-,S,M,XL</t>
  </si>
  <si>
    <t>DH244</t>
  </si>
  <si>
    <t>DH252</t>
  </si>
  <si>
    <t>Veerus "L"</t>
  </si>
  <si>
    <t>DH262</t>
  </si>
  <si>
    <t>on märgitud</t>
  </si>
  <si>
    <t>DH263</t>
  </si>
  <si>
    <t>DH265</t>
  </si>
  <si>
    <r>
      <rPr>
        <b/>
        <sz val="11"/>
        <color rgb="FF000000"/>
        <rFont val="Calibri"/>
        <family val="2"/>
        <charset val="1"/>
      </rPr>
      <t>79</t>
    </r>
    <r>
      <rPr>
        <sz val="11"/>
        <color rgb="FF000000"/>
        <rFont val="Calibri"/>
        <family val="2"/>
        <charset val="1"/>
      </rPr>
      <t>--;</t>
    </r>
    <r>
      <rPr>
        <b/>
        <sz val="11"/>
        <color rgb="FF000000"/>
        <rFont val="Calibri"/>
        <family val="2"/>
        <charset val="1"/>
      </rPr>
      <t>92</t>
    </r>
    <r>
      <rPr>
        <sz val="11"/>
        <color rgb="FF000000"/>
        <rFont val="Calibri"/>
        <family val="2"/>
        <charset val="1"/>
      </rPr>
      <t>-S,XL;</t>
    </r>
    <r>
      <rPr>
        <b/>
        <sz val="11"/>
        <color rgb="FF000000"/>
        <rFont val="Calibri"/>
        <family val="2"/>
        <charset val="1"/>
      </rPr>
      <t>94</t>
    </r>
    <r>
      <rPr>
        <sz val="11"/>
        <color rgb="FF000000"/>
        <rFont val="Calibri"/>
        <family val="2"/>
        <charset val="1"/>
      </rPr>
      <t>--, 82--;</t>
    </r>
    <r>
      <rPr>
        <b/>
        <sz val="11"/>
        <color rgb="FF000000"/>
        <rFont val="Calibri"/>
        <family val="2"/>
        <charset val="1"/>
      </rPr>
      <t>90</t>
    </r>
    <r>
      <rPr>
        <sz val="11"/>
        <color rgb="FF000000"/>
        <rFont val="Calibri"/>
        <family val="2"/>
        <charset val="1"/>
      </rPr>
      <t>-S,M,L</t>
    </r>
  </si>
  <si>
    <t>(värvi kood,</t>
  </si>
  <si>
    <t>DH267</t>
  </si>
  <si>
    <r>
      <rPr>
        <b/>
        <sz val="11"/>
        <color rgb="FF000000"/>
        <rFont val="Calibri"/>
        <family val="2"/>
        <charset val="1"/>
      </rPr>
      <t>48</t>
    </r>
    <r>
      <rPr>
        <sz val="11"/>
        <color rgb="FF000000"/>
        <rFont val="Calibri"/>
        <family val="2"/>
        <charset val="1"/>
      </rPr>
      <t>-S; 75-S,XL,;</t>
    </r>
    <r>
      <rPr>
        <b/>
        <sz val="11"/>
        <color rgb="FF000000"/>
        <rFont val="Calibri"/>
        <family val="2"/>
        <charset val="1"/>
      </rPr>
      <t>79</t>
    </r>
    <r>
      <rPr>
        <sz val="11"/>
        <color rgb="FF000000"/>
        <rFont val="Calibri"/>
        <family val="2"/>
        <charset val="1"/>
      </rPr>
      <t>-S,XL;</t>
    </r>
    <r>
      <rPr>
        <b/>
        <sz val="11"/>
        <color rgb="FF000000"/>
        <rFont val="Calibri"/>
        <family val="2"/>
        <charset val="1"/>
      </rPr>
      <t>93P</t>
    </r>
    <r>
      <rPr>
        <sz val="11"/>
        <color rgb="FF000000"/>
        <rFont val="Calibri"/>
        <family val="2"/>
        <charset val="1"/>
      </rPr>
      <t>-S,XL,;</t>
    </r>
    <r>
      <rPr>
        <b/>
        <sz val="11"/>
        <color rgb="FF000000"/>
        <rFont val="Calibri"/>
        <family val="2"/>
        <charset val="1"/>
      </rPr>
      <t>16P-S, 94P-S</t>
    </r>
  </si>
  <si>
    <t>suurus)</t>
  </si>
  <si>
    <t>DH268</t>
  </si>
  <si>
    <t>mis ei ole</t>
  </si>
  <si>
    <t>DH279</t>
  </si>
  <si>
    <t>hetkel</t>
  </si>
  <si>
    <t>DH286</t>
  </si>
  <si>
    <t>saadaval</t>
  </si>
  <si>
    <t>DH288</t>
  </si>
  <si>
    <t>DH512</t>
  </si>
  <si>
    <t>DH528</t>
  </si>
  <si>
    <t>DH530</t>
  </si>
  <si>
    <t>DH532</t>
  </si>
  <si>
    <r>
      <rPr>
        <b/>
        <sz val="11"/>
        <color rgb="FF000000"/>
        <rFont val="Calibri"/>
        <family val="2"/>
        <charset val="1"/>
      </rPr>
      <t>79P</t>
    </r>
    <r>
      <rPr>
        <sz val="11"/>
        <color rgb="FF000000"/>
        <rFont val="Calibri"/>
        <family val="2"/>
        <charset val="1"/>
      </rPr>
      <t>-L,XL,XXL;</t>
    </r>
    <r>
      <rPr>
        <b/>
        <sz val="11"/>
        <color rgb="FF000000"/>
        <rFont val="Calibri"/>
        <family val="2"/>
        <charset val="1"/>
      </rPr>
      <t>106</t>
    </r>
    <r>
      <rPr>
        <sz val="11"/>
        <color rgb="FF000000"/>
        <rFont val="Calibri"/>
        <family val="2"/>
        <charset val="1"/>
      </rPr>
      <t>-L,XL, 75PL,XL,116--</t>
    </r>
  </si>
  <si>
    <t>DH537</t>
  </si>
  <si>
    <t>DH543</t>
  </si>
  <si>
    <t>DH546</t>
  </si>
  <si>
    <t>DH547</t>
  </si>
  <si>
    <t>DH550</t>
  </si>
  <si>
    <t>DH802</t>
  </si>
  <si>
    <t>DH811</t>
  </si>
  <si>
    <t>DH816</t>
  </si>
  <si>
    <t>DH818</t>
  </si>
  <si>
    <t>DH850</t>
  </si>
  <si>
    <t>DH851</t>
  </si>
  <si>
    <t>DH859</t>
  </si>
  <si>
    <r>
      <rPr>
        <b/>
        <sz val="11"/>
        <color rgb="FF000000"/>
        <rFont val="Calibri"/>
        <family val="2"/>
        <charset val="1"/>
      </rPr>
      <t>3</t>
    </r>
    <r>
      <rPr>
        <sz val="11"/>
        <color rgb="FF000000"/>
        <rFont val="Calibri"/>
        <family val="2"/>
        <charset val="1"/>
      </rPr>
      <t>-L</t>
    </r>
  </si>
  <si>
    <t>DH862</t>
  </si>
  <si>
    <t>DH863</t>
  </si>
  <si>
    <t>DH870</t>
  </si>
  <si>
    <r>
      <rPr>
        <b/>
        <sz val="11"/>
        <color rgb="FF000000"/>
        <rFont val="Calibri"/>
        <family val="2"/>
        <charset val="1"/>
      </rPr>
      <t>78</t>
    </r>
    <r>
      <rPr>
        <sz val="11"/>
        <color rgb="FF000000"/>
        <rFont val="Calibri"/>
        <family val="2"/>
        <charset val="1"/>
      </rPr>
      <t>-XS,SM;</t>
    </r>
    <r>
      <rPr>
        <b/>
        <sz val="11"/>
        <color rgb="FF000000"/>
        <rFont val="Calibri"/>
        <family val="2"/>
        <charset val="1"/>
      </rPr>
      <t>102</t>
    </r>
    <r>
      <rPr>
        <sz val="11"/>
        <color rgb="FF000000"/>
        <rFont val="Calibri"/>
        <family val="2"/>
        <charset val="1"/>
      </rPr>
      <t>-XS,L;</t>
    </r>
    <r>
      <rPr>
        <b/>
        <sz val="11"/>
        <color rgb="FF000000"/>
        <rFont val="Calibri"/>
        <family val="2"/>
        <charset val="1"/>
      </rPr>
      <t>116</t>
    </r>
    <r>
      <rPr>
        <sz val="11"/>
        <color rgb="FF000000"/>
        <rFont val="Calibri"/>
        <family val="2"/>
        <charset val="1"/>
      </rPr>
      <t>-XS,M;</t>
    </r>
    <r>
      <rPr>
        <b/>
        <sz val="11"/>
        <color rgb="FF000000"/>
        <rFont val="Calibri"/>
        <family val="2"/>
        <charset val="1"/>
      </rPr>
      <t>117</t>
    </r>
    <r>
      <rPr>
        <sz val="11"/>
        <color rgb="FF000000"/>
        <rFont val="Calibri"/>
        <family val="2"/>
        <charset val="1"/>
      </rPr>
      <t>-XS,S,L</t>
    </r>
  </si>
  <si>
    <t>DH871</t>
  </si>
  <si>
    <t>DH873</t>
  </si>
  <si>
    <r>
      <rPr>
        <b/>
        <sz val="11"/>
        <color rgb="FF000000"/>
        <rFont val="Calibri"/>
        <family val="2"/>
        <charset val="1"/>
      </rPr>
      <t>2</t>
    </r>
    <r>
      <rPr>
        <sz val="11"/>
        <color rgb="FF000000"/>
        <rFont val="Calibri"/>
        <family val="2"/>
        <charset val="1"/>
      </rPr>
      <t>-S;</t>
    </r>
    <r>
      <rPr>
        <b/>
        <sz val="11"/>
        <color rgb="FF000000"/>
        <rFont val="Calibri"/>
        <family val="2"/>
        <charset val="1"/>
      </rPr>
      <t>37</t>
    </r>
    <r>
      <rPr>
        <sz val="11"/>
        <color rgb="FF000000"/>
        <rFont val="Calibri"/>
        <family val="2"/>
        <charset val="1"/>
      </rPr>
      <t>-S,M,XL</t>
    </r>
  </si>
  <si>
    <t>LZ355</t>
  </si>
  <si>
    <t>LZ356</t>
  </si>
  <si>
    <t>LZ366</t>
  </si>
  <si>
    <t>LZ368</t>
  </si>
  <si>
    <t>LZ371</t>
  </si>
  <si>
    <t>LZ372</t>
  </si>
  <si>
    <t>UT813</t>
  </si>
  <si>
    <t>DH 121  dated 06.03.2013 (cm)</t>
  </si>
  <si>
    <t>size</t>
  </si>
  <si>
    <t>XS</t>
  </si>
  <si>
    <t>S</t>
  </si>
  <si>
    <t>M</t>
  </si>
  <si>
    <t>L</t>
  </si>
  <si>
    <t>XL</t>
  </si>
  <si>
    <t>XXL</t>
  </si>
  <si>
    <t>tolerance(+)(-)</t>
  </si>
  <si>
    <t>shoulder SCHW</t>
  </si>
  <si>
    <t>SCHW</t>
  </si>
  <si>
    <t>1/2 chest width</t>
  </si>
  <si>
    <t>OW</t>
  </si>
  <si>
    <t>1/2 waist width</t>
  </si>
  <si>
    <t>TW</t>
  </si>
  <si>
    <t>1/2 hip width</t>
  </si>
  <si>
    <t>HW</t>
  </si>
  <si>
    <t>length from center back neck to hem</t>
  </si>
  <si>
    <t>LGHM</t>
  </si>
  <si>
    <t>sleeve length</t>
  </si>
  <si>
    <t>ÄL</t>
  </si>
  <si>
    <t>measurements DH 122 (P11W 295)  dated 22.09.2014</t>
  </si>
  <si>
    <t>(+) (-)</t>
  </si>
  <si>
    <t>tolerance</t>
  </si>
  <si>
    <t>shoulder width</t>
  </si>
  <si>
    <t>1/2 hem width</t>
  </si>
  <si>
    <t>SW</t>
  </si>
  <si>
    <t>sleeve length from armhole</t>
  </si>
  <si>
    <r>
      <rPr>
        <b/>
        <sz val="14"/>
        <rFont val="Arial"/>
        <family val="2"/>
        <charset val="1"/>
      </rPr>
      <t>measurements DH 135 (P14W 135)</t>
    </r>
    <r>
      <rPr>
        <b/>
        <sz val="14"/>
        <color rgb="FF000000"/>
        <rFont val="Arial"/>
        <family val="2"/>
        <charset val="1"/>
      </rPr>
      <t>woman skirt</t>
    </r>
    <r>
      <rPr>
        <b/>
        <sz val="14"/>
        <rFont val="Arial"/>
        <family val="2"/>
        <charset val="1"/>
      </rPr>
      <t>dated 22.09.2014 (cm)</t>
    </r>
  </si>
  <si>
    <t>(+)(-) tolerance</t>
  </si>
  <si>
    <t>skirt length without waistband (measured center back)</t>
  </si>
  <si>
    <t>RL</t>
  </si>
  <si>
    <t>measurements DH 249 (P11W 293) dated 22.09.2014 (cm)</t>
  </si>
  <si>
    <t>across shoulder</t>
  </si>
  <si>
    <t>measurements DH 250 dated 21.03.2012 (cm)</t>
  </si>
  <si>
    <t>neck width  from edge to edge</t>
  </si>
  <si>
    <t>HLBI</t>
  </si>
  <si>
    <t>measurements DH 272 P13W 250  dated 10.10.2014 (cm)</t>
  </si>
  <si>
    <t>shoulder</t>
  </si>
  <si>
    <t>sleeve</t>
  </si>
  <si>
    <t>measurements DH 275 (P13W 253) dated 22.09.2014 (cm)</t>
  </si>
  <si>
    <t>sample</t>
  </si>
  <si>
    <t>measurements DH 276  dated 17.01.2014 (cm)</t>
  </si>
  <si>
    <t>measurements DH 277 (P13W 256) dated 22.09.2014</t>
  </si>
  <si>
    <t>measurements DH 289 (P14W 289) dated 22.09.2014 (cm)</t>
  </si>
  <si>
    <t>measurements DH 290  dated 27.04.2014 (cm)</t>
  </si>
  <si>
    <t>measurements DH 345 dated 27.04.2014 (cm)</t>
  </si>
  <si>
    <t>(+) (-) cm</t>
  </si>
  <si>
    <t>(size)</t>
  </si>
  <si>
    <t>measurements  DH520 dated 21.07.2011 (cm)</t>
  </si>
  <si>
    <t>1/2 waist width TW</t>
  </si>
  <si>
    <t>1/2 hem width BSW</t>
  </si>
  <si>
    <t>Sidelength without waistband SLOB</t>
  </si>
  <si>
    <t>measurements DH 297 22.09.2014 (cm)</t>
  </si>
  <si>
    <t>SCH</t>
  </si>
  <si>
    <t>1/2 hip width skirt</t>
  </si>
  <si>
    <t>HWR</t>
  </si>
  <si>
    <t>length from highest point shoulder</t>
  </si>
  <si>
    <t>LGSP</t>
  </si>
  <si>
    <t>measurements DH 530 (P14 530) dated 10.10.2014 (cm)</t>
  </si>
  <si>
    <t>BSW</t>
  </si>
  <si>
    <t>inseam</t>
  </si>
  <si>
    <t>SLG</t>
  </si>
  <si>
    <r>
      <t xml:space="preserve">HempAge Kevad/Suvi 2018 kollektsioon 
</t>
    </r>
    <r>
      <rPr>
        <b/>
        <sz val="12"/>
        <color rgb="FF000000"/>
        <rFont val="Arial"/>
        <family val="2"/>
        <charset val="1"/>
      </rPr>
      <t xml:space="preserve">kataloogi saab alla laadida siit: </t>
    </r>
    <r>
      <rPr>
        <b/>
        <u/>
        <sz val="12"/>
        <color rgb="FF2E75B6"/>
        <rFont val="Arial"/>
        <family val="2"/>
        <charset val="1"/>
      </rPr>
      <t>http://www.zuzu.ee/media/zuzu-ee/Tellimiskampaaniad/Spring_Summer2018.pdf</t>
    </r>
  </si>
  <si>
    <t>DH 878</t>
  </si>
  <si>
    <r>
      <t xml:space="preserve">128 </t>
    </r>
    <r>
      <rPr>
        <sz val="11"/>
        <color rgb="FF000000"/>
        <rFont val="Calibri"/>
        <family val="2"/>
        <charset val="186"/>
      </rPr>
      <t>- XL</t>
    </r>
  </si>
  <si>
    <t>DH 881</t>
  </si>
  <si>
    <t>Ei ole saadaval toonis 102 ja 128</t>
  </si>
  <si>
    <t>DH 879</t>
  </si>
  <si>
    <r>
      <t>128 -</t>
    </r>
    <r>
      <rPr>
        <sz val="11"/>
        <color rgb="FF000000"/>
        <rFont val="Calibri"/>
        <family val="2"/>
        <charset val="186"/>
      </rPr>
      <t xml:space="preserve"> XS, S, XL;</t>
    </r>
    <r>
      <rPr>
        <b/>
        <sz val="11"/>
        <color rgb="FF000000"/>
        <rFont val="Calibri"/>
        <family val="2"/>
        <charset val="1"/>
      </rPr>
      <t xml:space="preserve"> 130 -</t>
    </r>
    <r>
      <rPr>
        <sz val="11"/>
        <color rgb="FF000000"/>
        <rFont val="Calibri"/>
        <family val="2"/>
        <charset val="186"/>
      </rPr>
      <t>XS</t>
    </r>
  </si>
  <si>
    <t>DH 158</t>
  </si>
  <si>
    <r>
      <t xml:space="preserve">37 </t>
    </r>
    <r>
      <rPr>
        <sz val="11"/>
        <color rgb="FF000000"/>
        <rFont val="Calibri"/>
        <family val="2"/>
        <charset val="186"/>
      </rPr>
      <t>- XL;</t>
    </r>
    <r>
      <rPr>
        <b/>
        <sz val="11"/>
        <color rgb="FF000000"/>
        <rFont val="Calibri"/>
        <family val="2"/>
        <charset val="1"/>
      </rPr>
      <t xml:space="preserve"> 128</t>
    </r>
    <r>
      <rPr>
        <sz val="11"/>
        <color rgb="FF000000"/>
        <rFont val="Calibri"/>
        <family val="2"/>
        <charset val="186"/>
      </rPr>
      <t xml:space="preserve"> - L, XL</t>
    </r>
  </si>
  <si>
    <t>DH 880</t>
  </si>
  <si>
    <t>DH 159</t>
  </si>
  <si>
    <t>LZ 381</t>
  </si>
  <si>
    <r>
      <t xml:space="preserve">102 </t>
    </r>
    <r>
      <rPr>
        <sz val="11"/>
        <color rgb="FF000000"/>
        <rFont val="Calibri"/>
        <family val="2"/>
        <charset val="186"/>
      </rPr>
      <t>- L. XL;</t>
    </r>
    <r>
      <rPr>
        <b/>
        <sz val="11"/>
        <color rgb="FF000000"/>
        <rFont val="Calibri"/>
        <family val="2"/>
        <charset val="1"/>
      </rPr>
      <t xml:space="preserve"> 129 </t>
    </r>
    <r>
      <rPr>
        <sz val="11"/>
        <color rgb="FF000000"/>
        <rFont val="Calibri"/>
        <family val="2"/>
        <charset val="186"/>
      </rPr>
      <t>- XS</t>
    </r>
  </si>
  <si>
    <t>LZ 382</t>
  </si>
  <si>
    <t>LZ 384</t>
  </si>
  <si>
    <r>
      <t xml:space="preserve">130 </t>
    </r>
    <r>
      <rPr>
        <sz val="11"/>
        <color rgb="FF000000"/>
        <rFont val="Calibri"/>
        <family val="2"/>
        <charset val="186"/>
      </rPr>
      <t xml:space="preserve">- XS, S; </t>
    </r>
    <r>
      <rPr>
        <b/>
        <sz val="11"/>
        <color rgb="FF000000"/>
        <rFont val="Calibri"/>
        <family val="2"/>
        <charset val="1"/>
      </rPr>
      <t>129</t>
    </r>
    <r>
      <rPr>
        <sz val="11"/>
        <color rgb="FF000000"/>
        <rFont val="Calibri"/>
        <family val="2"/>
        <charset val="186"/>
      </rPr>
      <t xml:space="preserve"> - XS</t>
    </r>
  </si>
  <si>
    <t>LZ 091</t>
  </si>
  <si>
    <t>0, 130, 128</t>
  </si>
  <si>
    <t>DH 160</t>
  </si>
  <si>
    <r>
      <t>104</t>
    </r>
    <r>
      <rPr>
        <sz val="11"/>
        <color rgb="FF000000"/>
        <rFont val="Calibri"/>
        <family val="2"/>
        <charset val="186"/>
      </rPr>
      <t xml:space="preserve"> - XS;</t>
    </r>
    <r>
      <rPr>
        <b/>
        <sz val="11"/>
        <color rgb="FF000000"/>
        <rFont val="Calibri"/>
        <family val="2"/>
        <charset val="1"/>
      </rPr>
      <t xml:space="preserve"> 128</t>
    </r>
    <r>
      <rPr>
        <sz val="11"/>
        <color rgb="FF000000"/>
        <rFont val="Calibri"/>
        <family val="2"/>
        <charset val="186"/>
      </rPr>
      <t xml:space="preserve"> - XS, M, L</t>
    </r>
  </si>
  <si>
    <t>DH 551</t>
  </si>
  <si>
    <r>
      <t xml:space="preserve">117 </t>
    </r>
    <r>
      <rPr>
        <sz val="11"/>
        <color rgb="FF000000"/>
        <rFont val="Calibri"/>
        <family val="2"/>
        <charset val="186"/>
      </rPr>
      <t>- L</t>
    </r>
  </si>
  <si>
    <r>
      <t>82</t>
    </r>
    <r>
      <rPr>
        <sz val="11"/>
        <color rgb="FF000000"/>
        <rFont val="Calibri"/>
        <family val="2"/>
        <charset val="1"/>
      </rPr>
      <t>-S,M,L,XL;</t>
    </r>
    <r>
      <rPr>
        <b/>
        <sz val="11"/>
        <color rgb="FF000000"/>
        <rFont val="Calibri"/>
        <family val="2"/>
        <charset val="186"/>
      </rPr>
      <t>89</t>
    </r>
    <r>
      <rPr>
        <sz val="11"/>
        <color rgb="FF000000"/>
        <rFont val="Calibri"/>
        <family val="2"/>
        <charset val="1"/>
      </rPr>
      <t>-S,M,L,XL;</t>
    </r>
    <r>
      <rPr>
        <b/>
        <sz val="11"/>
        <color rgb="FF000000"/>
        <rFont val="Calibri"/>
        <family val="2"/>
        <charset val="186"/>
      </rPr>
      <t>77</t>
    </r>
    <r>
      <rPr>
        <sz val="11"/>
        <color rgb="FF000000"/>
        <rFont val="Calibri"/>
        <family val="2"/>
        <charset val="1"/>
      </rPr>
      <t xml:space="preserve">-XS,L; </t>
    </r>
    <r>
      <rPr>
        <b/>
        <sz val="11"/>
        <color rgb="FF000000"/>
        <rFont val="Calibri"/>
        <family val="2"/>
        <charset val="186"/>
      </rPr>
      <t>78</t>
    </r>
    <r>
      <rPr>
        <sz val="11"/>
        <color rgb="FF000000"/>
        <rFont val="Calibri"/>
        <family val="2"/>
        <charset val="1"/>
      </rPr>
      <t>-L;</t>
    </r>
    <r>
      <rPr>
        <b/>
        <sz val="11"/>
        <color rgb="FF000000"/>
        <rFont val="Calibri"/>
        <family val="2"/>
        <charset val="186"/>
      </rPr>
      <t>97</t>
    </r>
    <r>
      <rPr>
        <sz val="11"/>
        <color rgb="FF000000"/>
        <rFont val="Calibri"/>
        <family val="2"/>
        <charset val="1"/>
      </rPr>
      <t xml:space="preserve">-S,M,L,XL;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>-XL</t>
    </r>
  </si>
  <si>
    <r>
      <t>37</t>
    </r>
    <r>
      <rPr>
        <sz val="11"/>
        <color rgb="FF000000"/>
        <rFont val="Calibri"/>
        <family val="2"/>
        <charset val="186"/>
      </rPr>
      <t>-XS, M;</t>
    </r>
    <r>
      <rPr>
        <b/>
        <sz val="11"/>
        <color rgb="FF000000"/>
        <rFont val="Calibri"/>
        <family val="2"/>
        <charset val="1"/>
      </rPr>
      <t xml:space="preserve"> 130</t>
    </r>
    <r>
      <rPr>
        <sz val="11"/>
        <color rgb="FF000000"/>
        <rFont val="Calibri"/>
        <family val="2"/>
        <charset val="186"/>
      </rPr>
      <t>-XS,S,M;</t>
    </r>
    <r>
      <rPr>
        <b/>
        <sz val="11"/>
        <color rgb="FF000000"/>
        <rFont val="Calibri"/>
        <family val="2"/>
        <charset val="1"/>
      </rPr>
      <t xml:space="preserve"> 128</t>
    </r>
    <r>
      <rPr>
        <sz val="11"/>
        <color rgb="FF000000"/>
        <rFont val="Calibri"/>
        <family val="2"/>
        <charset val="186"/>
      </rPr>
      <t>-XS,M</t>
    </r>
  </si>
  <si>
    <r>
      <t>128</t>
    </r>
    <r>
      <rPr>
        <sz val="11"/>
        <color rgb="FF000000"/>
        <rFont val="Calibri"/>
        <family val="2"/>
        <charset val="186"/>
      </rPr>
      <t xml:space="preserve"> - ainult XS</t>
    </r>
  </si>
  <si>
    <r>
      <rPr>
        <b/>
        <sz val="10"/>
        <color rgb="FF000000"/>
        <rFont val="Arial"/>
        <family val="2"/>
        <charset val="186"/>
      </rPr>
      <t>37</t>
    </r>
    <r>
      <rPr>
        <sz val="10"/>
        <color rgb="FF000000"/>
        <rFont val="Arial"/>
        <family val="2"/>
        <charset val="1"/>
      </rPr>
      <t>-ainult L</t>
    </r>
    <r>
      <rPr>
        <b/>
        <sz val="10"/>
        <color rgb="FF000000"/>
        <rFont val="Calibri"/>
        <family val="2"/>
        <charset val="1"/>
      </rPr>
      <t xml:space="preserve">, </t>
    </r>
    <r>
      <rPr>
        <b/>
        <sz val="11"/>
        <color rgb="FF000000"/>
        <rFont val="Calibri"/>
        <family val="2"/>
        <charset val="186"/>
      </rPr>
      <t>116-</t>
    </r>
    <r>
      <rPr>
        <sz val="11"/>
        <color rgb="FF000000"/>
        <rFont val="Calibri"/>
        <family val="2"/>
        <charset val="186"/>
      </rPr>
      <t>XXL;</t>
    </r>
    <r>
      <rPr>
        <b/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86"/>
      </rPr>
      <t>104</t>
    </r>
    <r>
      <rPr>
        <sz val="11"/>
        <color rgb="FF000000"/>
        <rFont val="Calibri"/>
        <family val="2"/>
        <charset val="186"/>
      </rPr>
      <t>-XXL;</t>
    </r>
    <r>
      <rPr>
        <b/>
        <sz val="11"/>
        <color rgb="FF000000"/>
        <rFont val="Calibri"/>
        <family val="2"/>
        <charset val="1"/>
      </rPr>
      <t xml:space="preserve"> 102</t>
    </r>
    <r>
      <rPr>
        <sz val="11"/>
        <color rgb="FF000000"/>
        <rFont val="Calibri"/>
        <family val="2"/>
        <charset val="186"/>
      </rPr>
      <t>-XL, XXL;</t>
    </r>
    <r>
      <rPr>
        <b/>
        <sz val="11"/>
        <color rgb="FF000000"/>
        <rFont val="Calibri"/>
        <family val="2"/>
        <charset val="1"/>
      </rPr>
      <t xml:space="preserve"> 78</t>
    </r>
    <r>
      <rPr>
        <sz val="11"/>
        <color rgb="FF000000"/>
        <rFont val="Calibri"/>
        <family val="2"/>
        <charset val="186"/>
      </rPr>
      <t>-XL,XXL;</t>
    </r>
    <r>
      <rPr>
        <b/>
        <sz val="11"/>
        <color rgb="FF000000"/>
        <rFont val="Calibri"/>
        <family val="2"/>
        <charset val="1"/>
      </rPr>
      <t xml:space="preserve"> 2-XXL; 128-XL,XXL; 61-S,M,L,XL; 92-S,M,L,XXL; 16-S,M,L,XXL</t>
    </r>
  </si>
  <si>
    <r>
      <t>78</t>
    </r>
    <r>
      <rPr>
        <sz val="11"/>
        <color rgb="FF000000"/>
        <rFont val="Calibri"/>
        <family val="2"/>
        <charset val="1"/>
      </rPr>
      <t xml:space="preserve">-XL; </t>
    </r>
    <r>
      <rPr>
        <b/>
        <sz val="11"/>
        <color rgb="FF000000"/>
        <rFont val="Calibri"/>
        <family val="2"/>
        <charset val="1"/>
      </rPr>
      <t>118</t>
    </r>
    <r>
      <rPr>
        <sz val="11"/>
        <color rgb="FF000000"/>
        <rFont val="Calibri"/>
        <family val="2"/>
        <charset val="1"/>
      </rPr>
      <t>-M,XL</t>
    </r>
  </si>
  <si>
    <r>
      <t>109</t>
    </r>
    <r>
      <rPr>
        <sz val="11"/>
        <color rgb="FF000000"/>
        <rFont val="Calibri"/>
        <family val="2"/>
        <charset val="1"/>
      </rPr>
      <t xml:space="preserve">-S; </t>
    </r>
    <r>
      <rPr>
        <b/>
        <sz val="11"/>
        <color rgb="FF000000"/>
        <rFont val="Calibri"/>
        <family val="2"/>
        <charset val="1"/>
      </rPr>
      <t>105</t>
    </r>
    <r>
      <rPr>
        <sz val="11"/>
        <color rgb="FF000000"/>
        <rFont val="Calibri"/>
        <family val="2"/>
        <charset val="1"/>
      </rPr>
      <t xml:space="preserve">-S,M; </t>
    </r>
    <r>
      <rPr>
        <b/>
        <sz val="11"/>
        <color rgb="FF000000"/>
        <rFont val="Calibri"/>
        <family val="2"/>
        <charset val="1"/>
      </rPr>
      <t>10</t>
    </r>
    <r>
      <rPr>
        <sz val="11"/>
        <color rgb="FF000000"/>
        <rFont val="Calibri"/>
        <family val="2"/>
        <charset val="1"/>
      </rPr>
      <t xml:space="preserve">-S, </t>
    </r>
    <r>
      <rPr>
        <b/>
        <sz val="11"/>
        <color rgb="FF000000"/>
        <rFont val="Calibri"/>
        <family val="2"/>
        <charset val="186"/>
      </rPr>
      <t>107</t>
    </r>
    <r>
      <rPr>
        <sz val="11"/>
        <color rgb="FF000000"/>
        <rFont val="Calibri"/>
        <family val="2"/>
        <charset val="1"/>
      </rPr>
      <t xml:space="preserve">-S;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>-S</t>
    </r>
  </si>
  <si>
    <r>
      <t>93</t>
    </r>
    <r>
      <rPr>
        <sz val="11"/>
        <color rgb="FF000000"/>
        <rFont val="Calibri"/>
        <family val="2"/>
        <charset val="1"/>
      </rPr>
      <t xml:space="preserve">-XL; </t>
    </r>
    <r>
      <rPr>
        <b/>
        <sz val="11"/>
        <color rgb="FF000000"/>
        <rFont val="Calibri"/>
        <family val="2"/>
        <charset val="186"/>
      </rPr>
      <t>12-</t>
    </r>
    <r>
      <rPr>
        <sz val="11"/>
        <color rgb="FF000000"/>
        <rFont val="Calibri"/>
        <family val="2"/>
        <charset val="1"/>
      </rPr>
      <t xml:space="preserve">XL; </t>
    </r>
    <r>
      <rPr>
        <b/>
        <sz val="11"/>
        <color rgb="FF000000"/>
        <rFont val="Calibri"/>
        <family val="2"/>
        <charset val="186"/>
      </rPr>
      <t>94-</t>
    </r>
    <r>
      <rPr>
        <sz val="11"/>
        <color rgb="FF000000"/>
        <rFont val="Calibri"/>
        <family val="2"/>
        <charset val="1"/>
      </rPr>
      <t>XL</t>
    </r>
  </si>
  <si>
    <r>
      <t>78</t>
    </r>
    <r>
      <rPr>
        <sz val="11"/>
        <color rgb="FF000000"/>
        <rFont val="Calibri"/>
        <family val="2"/>
        <charset val="1"/>
      </rPr>
      <t xml:space="preserve">-S,L,XL; </t>
    </r>
    <r>
      <rPr>
        <b/>
        <sz val="11"/>
        <color rgb="FF000000"/>
        <rFont val="Calibri"/>
        <family val="2"/>
        <charset val="1"/>
      </rPr>
      <t>102</t>
    </r>
    <r>
      <rPr>
        <sz val="11"/>
        <color rgb="FF000000"/>
        <rFont val="Calibri"/>
        <family val="2"/>
        <charset val="1"/>
      </rPr>
      <t xml:space="preserve">-L,XL; </t>
    </r>
    <r>
      <rPr>
        <b/>
        <sz val="11"/>
        <color rgb="FF000000"/>
        <rFont val="Calibri"/>
        <family val="2"/>
        <charset val="1"/>
      </rPr>
      <t>128</t>
    </r>
    <r>
      <rPr>
        <sz val="11"/>
        <color rgb="FF000000"/>
        <rFont val="Calibri"/>
        <family val="2"/>
        <charset val="1"/>
      </rPr>
      <t>-XL</t>
    </r>
  </si>
  <si>
    <r>
      <rPr>
        <b/>
        <sz val="11"/>
        <color rgb="FF000000"/>
        <rFont val="Calibri"/>
        <family val="2"/>
        <charset val="186"/>
      </rPr>
      <t>2</t>
    </r>
    <r>
      <rPr>
        <sz val="11"/>
        <color rgb="FF000000"/>
        <rFont val="Calibri"/>
        <family val="2"/>
        <charset val="186"/>
      </rPr>
      <t xml:space="preserve">-XS,XL; </t>
    </r>
    <r>
      <rPr>
        <b/>
        <sz val="11"/>
        <color rgb="FF000000"/>
        <rFont val="Calibri"/>
        <family val="2"/>
        <charset val="186"/>
      </rPr>
      <t>78</t>
    </r>
    <r>
      <rPr>
        <sz val="11"/>
        <color rgb="FF000000"/>
        <rFont val="Calibri"/>
        <family val="2"/>
        <charset val="1"/>
      </rPr>
      <t xml:space="preserve">-S,M,L,XL,XXL; </t>
    </r>
    <r>
      <rPr>
        <b/>
        <sz val="11"/>
        <color rgb="FF000000"/>
        <rFont val="Calibri"/>
        <family val="2"/>
        <charset val="186"/>
      </rPr>
      <t>90-</t>
    </r>
    <r>
      <rPr>
        <sz val="11"/>
        <color rgb="FF000000"/>
        <rFont val="Calibri"/>
        <family val="2"/>
        <charset val="1"/>
      </rPr>
      <t xml:space="preserve">S,M,L,XL; 91-XS,S; </t>
    </r>
    <r>
      <rPr>
        <b/>
        <sz val="11"/>
        <color rgb="FF000000"/>
        <rFont val="Calibri"/>
        <family val="2"/>
        <charset val="186"/>
      </rPr>
      <t>12</t>
    </r>
    <r>
      <rPr>
        <sz val="11"/>
        <color rgb="FF000000"/>
        <rFont val="Calibri"/>
        <family val="2"/>
        <charset val="1"/>
      </rPr>
      <t xml:space="preserve">-XS,S,M,L,XL; </t>
    </r>
    <r>
      <rPr>
        <b/>
        <sz val="11"/>
        <color rgb="FF000000"/>
        <rFont val="Calibri"/>
        <family val="2"/>
        <charset val="186"/>
      </rPr>
      <t>97</t>
    </r>
    <r>
      <rPr>
        <sz val="11"/>
        <color rgb="FF000000"/>
        <rFont val="Calibri"/>
        <family val="2"/>
        <charset val="1"/>
      </rPr>
      <t xml:space="preserve">-S,L; </t>
    </r>
    <r>
      <rPr>
        <b/>
        <sz val="11"/>
        <color rgb="FF000000"/>
        <rFont val="Calibri"/>
        <family val="2"/>
        <charset val="186"/>
      </rPr>
      <t>10-</t>
    </r>
    <r>
      <rPr>
        <sz val="11"/>
        <color rgb="FF000000"/>
        <rFont val="Calibri"/>
        <family val="2"/>
        <charset val="1"/>
      </rPr>
      <t xml:space="preserve">XS,S,M,L; </t>
    </r>
    <r>
      <rPr>
        <b/>
        <sz val="11"/>
        <color rgb="FF000000"/>
        <rFont val="Calibri"/>
        <family val="2"/>
        <charset val="186"/>
      </rPr>
      <t>37-</t>
    </r>
    <r>
      <rPr>
        <sz val="11"/>
        <color rgb="FF000000"/>
        <rFont val="Calibri"/>
        <family val="2"/>
        <charset val="1"/>
      </rPr>
      <t xml:space="preserve">XS,S,M; </t>
    </r>
    <r>
      <rPr>
        <b/>
        <sz val="11"/>
        <color rgb="FF000000"/>
        <rFont val="Calibri"/>
        <family val="2"/>
        <charset val="186"/>
      </rPr>
      <t>82-</t>
    </r>
    <r>
      <rPr>
        <sz val="11"/>
        <color rgb="FF000000"/>
        <rFont val="Calibri"/>
        <family val="2"/>
        <charset val="1"/>
      </rPr>
      <t xml:space="preserve">S,M,XL; </t>
    </r>
    <r>
      <rPr>
        <b/>
        <sz val="11"/>
        <color rgb="FF000000"/>
        <rFont val="Calibri"/>
        <family val="2"/>
        <charset val="186"/>
      </rPr>
      <t>128</t>
    </r>
    <r>
      <rPr>
        <sz val="11"/>
        <color rgb="FF000000"/>
        <rFont val="Calibri"/>
        <family val="2"/>
        <charset val="1"/>
      </rPr>
      <t xml:space="preserve"> - on ainult M; </t>
    </r>
    <r>
      <rPr>
        <b/>
        <sz val="11"/>
        <color rgb="FF000000"/>
        <rFont val="Calibri"/>
        <family val="2"/>
        <charset val="186"/>
      </rPr>
      <t xml:space="preserve">118 </t>
    </r>
    <r>
      <rPr>
        <sz val="11"/>
        <color rgb="FF000000"/>
        <rFont val="Calibri"/>
        <family val="2"/>
        <charset val="1"/>
      </rPr>
      <t>- XS, S</t>
    </r>
  </si>
  <si>
    <r>
      <rPr>
        <b/>
        <sz val="11"/>
        <color rgb="FF000000"/>
        <rFont val="Calibri"/>
        <family val="2"/>
        <charset val="186"/>
      </rPr>
      <t>94-</t>
    </r>
    <r>
      <rPr>
        <sz val="11"/>
        <color rgb="FF000000"/>
        <rFont val="Calibri"/>
        <family val="2"/>
        <charset val="1"/>
      </rPr>
      <t xml:space="preserve">XS,S; </t>
    </r>
    <r>
      <rPr>
        <b/>
        <sz val="11"/>
        <color rgb="FF000000"/>
        <rFont val="Calibri"/>
        <family val="2"/>
        <charset val="186"/>
      </rPr>
      <t>75P</t>
    </r>
    <r>
      <rPr>
        <sz val="11"/>
        <color rgb="FF000000"/>
        <rFont val="Calibri"/>
        <family val="2"/>
        <charset val="1"/>
      </rPr>
      <t xml:space="preserve">-XS,L,XL; </t>
    </r>
    <r>
      <rPr>
        <b/>
        <sz val="11"/>
        <color rgb="FF000000"/>
        <rFont val="Calibri"/>
        <family val="2"/>
        <charset val="186"/>
      </rPr>
      <t>16</t>
    </r>
    <r>
      <rPr>
        <sz val="11"/>
        <color rgb="FF000000"/>
        <rFont val="Calibri"/>
        <family val="2"/>
        <charset val="1"/>
      </rPr>
      <t xml:space="preserve">-S,M; </t>
    </r>
    <r>
      <rPr>
        <b/>
        <sz val="11"/>
        <color rgb="FF000000"/>
        <rFont val="Calibri"/>
        <family val="2"/>
        <charset val="186"/>
      </rPr>
      <t>91</t>
    </r>
    <r>
      <rPr>
        <sz val="11"/>
        <color rgb="FF000000"/>
        <rFont val="Calibri"/>
        <family val="2"/>
        <charset val="1"/>
      </rPr>
      <t xml:space="preserve">-XS,S,M; </t>
    </r>
    <r>
      <rPr>
        <b/>
        <sz val="11"/>
        <color rgb="FF000000"/>
        <rFont val="Calibri"/>
        <family val="2"/>
        <charset val="186"/>
      </rPr>
      <t>96P</t>
    </r>
    <r>
      <rPr>
        <sz val="11"/>
        <color rgb="FF000000"/>
        <rFont val="Calibri"/>
        <family val="2"/>
        <charset val="1"/>
      </rPr>
      <t xml:space="preserve">-XS,S,L; </t>
    </r>
    <r>
      <rPr>
        <b/>
        <sz val="11"/>
        <color rgb="FF000000"/>
        <rFont val="Calibri"/>
        <family val="2"/>
        <charset val="186"/>
      </rPr>
      <t>118P</t>
    </r>
    <r>
      <rPr>
        <sz val="11"/>
        <color rgb="FF000000"/>
        <rFont val="Calibri"/>
        <family val="2"/>
        <charset val="1"/>
      </rPr>
      <t>-XS,L</t>
    </r>
  </si>
  <si>
    <r>
      <rPr>
        <b/>
        <sz val="11"/>
        <color rgb="FF000000"/>
        <rFont val="Calibri"/>
        <family val="2"/>
        <charset val="186"/>
      </rPr>
      <t>122</t>
    </r>
    <r>
      <rPr>
        <sz val="11"/>
        <color rgb="FF000000"/>
        <rFont val="Calibri"/>
        <family val="2"/>
        <charset val="1"/>
      </rPr>
      <t>-S</t>
    </r>
  </si>
  <si>
    <r>
      <t>105</t>
    </r>
    <r>
      <rPr>
        <sz val="11"/>
        <color rgb="FF000000"/>
        <rFont val="Calibri"/>
        <family val="2"/>
        <charset val="1"/>
      </rPr>
      <t xml:space="preserve">-XS,S,M,L,XL; </t>
    </r>
    <r>
      <rPr>
        <b/>
        <sz val="11"/>
        <color rgb="FF000000"/>
        <rFont val="Calibri"/>
        <family val="2"/>
        <charset val="1"/>
      </rPr>
      <t>108</t>
    </r>
    <r>
      <rPr>
        <sz val="11"/>
        <color rgb="FF000000"/>
        <rFont val="Calibri"/>
        <family val="2"/>
        <charset val="1"/>
      </rPr>
      <t xml:space="preserve">-XS,S,M,L,XL; </t>
    </r>
    <r>
      <rPr>
        <b/>
        <sz val="11"/>
        <color rgb="FF000000"/>
        <rFont val="Calibri"/>
        <family val="2"/>
        <charset val="186"/>
      </rPr>
      <t>106</t>
    </r>
    <r>
      <rPr>
        <sz val="11"/>
        <color rgb="FF000000"/>
        <rFont val="Calibri"/>
        <family val="2"/>
        <charset val="1"/>
      </rPr>
      <t>-XL</t>
    </r>
  </si>
  <si>
    <r>
      <t>72</t>
    </r>
    <r>
      <rPr>
        <sz val="11"/>
        <color rgb="FF000000"/>
        <rFont val="Calibri"/>
        <family val="2"/>
        <charset val="1"/>
      </rPr>
      <t xml:space="preserve">- XS,S,M,XL; </t>
    </r>
    <r>
      <rPr>
        <b/>
        <sz val="11"/>
        <color rgb="FF000000"/>
        <rFont val="Calibri"/>
        <family val="2"/>
        <charset val="186"/>
      </rPr>
      <t>73</t>
    </r>
    <r>
      <rPr>
        <sz val="11"/>
        <color rgb="FF000000"/>
        <rFont val="Calibri"/>
        <family val="2"/>
        <charset val="1"/>
      </rPr>
      <t xml:space="preserve">-XS,S,M,L; </t>
    </r>
    <r>
      <rPr>
        <b/>
        <sz val="11"/>
        <color rgb="FF000000"/>
        <rFont val="Calibri"/>
        <family val="2"/>
        <charset val="186"/>
      </rPr>
      <t>78</t>
    </r>
    <r>
      <rPr>
        <sz val="11"/>
        <color rgb="FF000000"/>
        <rFont val="Calibri"/>
        <family val="2"/>
        <charset val="1"/>
      </rPr>
      <t xml:space="preserve">-XS,S,M; </t>
    </r>
    <r>
      <rPr>
        <b/>
        <sz val="11"/>
        <color rgb="FF000000"/>
        <rFont val="Calibri"/>
        <family val="2"/>
        <charset val="186"/>
      </rPr>
      <t>85</t>
    </r>
    <r>
      <rPr>
        <sz val="11"/>
        <color rgb="FF000000"/>
        <rFont val="Calibri"/>
        <family val="2"/>
        <charset val="1"/>
      </rPr>
      <t xml:space="preserve">-XS,S,M; </t>
    </r>
    <r>
      <rPr>
        <b/>
        <sz val="11"/>
        <color rgb="FF000000"/>
        <rFont val="Calibri"/>
        <family val="2"/>
        <charset val="186"/>
      </rPr>
      <t>92</t>
    </r>
    <r>
      <rPr>
        <sz val="11"/>
        <color rgb="FF000000"/>
        <rFont val="Calibri"/>
        <family val="2"/>
        <charset val="1"/>
      </rPr>
      <t xml:space="preserve">-XS,S,M; </t>
    </r>
    <r>
      <rPr>
        <b/>
        <sz val="11"/>
        <color rgb="FF000000"/>
        <rFont val="Calibri"/>
        <family val="2"/>
        <charset val="186"/>
      </rPr>
      <t>16</t>
    </r>
    <r>
      <rPr>
        <sz val="11"/>
        <color rgb="FF000000"/>
        <rFont val="Calibri"/>
        <family val="2"/>
        <charset val="1"/>
      </rPr>
      <t xml:space="preserve">-XS; </t>
    </r>
    <r>
      <rPr>
        <b/>
        <sz val="11"/>
        <color rgb="FF000000"/>
        <rFont val="Calibri"/>
        <family val="2"/>
        <charset val="186"/>
      </rPr>
      <t>12</t>
    </r>
    <r>
      <rPr>
        <sz val="11"/>
        <color rgb="FF000000"/>
        <rFont val="Calibri"/>
        <family val="2"/>
        <charset val="1"/>
      </rPr>
      <t xml:space="preserve">-XS,S,M </t>
    </r>
    <r>
      <rPr>
        <b/>
        <sz val="11"/>
        <color rgb="FF000000"/>
        <rFont val="Calibri"/>
        <family val="2"/>
        <charset val="186"/>
      </rPr>
      <t>96-XS; 97</t>
    </r>
    <r>
      <rPr>
        <sz val="11"/>
        <color rgb="FF000000"/>
        <rFont val="Calibri"/>
        <family val="2"/>
        <charset val="186"/>
      </rPr>
      <t>- XS,S,M,XL;</t>
    </r>
    <r>
      <rPr>
        <b/>
        <sz val="11"/>
        <color rgb="FF000000"/>
        <rFont val="Calibri"/>
        <family val="2"/>
        <charset val="186"/>
      </rPr>
      <t xml:space="preserve"> 45</t>
    </r>
    <r>
      <rPr>
        <sz val="11"/>
        <color rgb="FF000000"/>
        <rFont val="Calibri"/>
        <family val="2"/>
        <charset val="186"/>
      </rPr>
      <t>-XL</t>
    </r>
  </si>
  <si>
    <r>
      <t>16</t>
    </r>
    <r>
      <rPr>
        <sz val="11"/>
        <color rgb="FF000000"/>
        <rFont val="Calibri"/>
        <family val="2"/>
        <charset val="186"/>
      </rPr>
      <t xml:space="preserve">-S,M,XL; </t>
    </r>
    <r>
      <rPr>
        <b/>
        <sz val="11"/>
        <color rgb="FF000000"/>
        <rFont val="Calibri"/>
        <family val="2"/>
        <charset val="186"/>
      </rPr>
      <t>60-</t>
    </r>
    <r>
      <rPr>
        <sz val="11"/>
        <color rgb="FF000000"/>
        <rFont val="Calibri"/>
        <family val="2"/>
        <charset val="186"/>
      </rPr>
      <t xml:space="preserve">S,XL; </t>
    </r>
    <r>
      <rPr>
        <b/>
        <sz val="11"/>
        <color rgb="FF000000"/>
        <rFont val="Calibri"/>
        <family val="2"/>
        <charset val="186"/>
      </rPr>
      <t>96-</t>
    </r>
    <r>
      <rPr>
        <sz val="11"/>
        <color rgb="FF000000"/>
        <rFont val="Calibri"/>
        <family val="2"/>
        <charset val="186"/>
      </rPr>
      <t xml:space="preserve">S,M,L; </t>
    </r>
    <r>
      <rPr>
        <b/>
        <sz val="11"/>
        <color rgb="FF000000"/>
        <rFont val="Calibri"/>
        <family val="2"/>
        <charset val="186"/>
      </rPr>
      <t>104-</t>
    </r>
    <r>
      <rPr>
        <sz val="11"/>
        <color rgb="FF000000"/>
        <rFont val="Calibri"/>
        <family val="2"/>
        <charset val="186"/>
      </rPr>
      <t>S</t>
    </r>
  </si>
  <si>
    <r>
      <t>93</t>
    </r>
    <r>
      <rPr>
        <sz val="11"/>
        <color rgb="FF000000"/>
        <rFont val="Calibri"/>
        <family val="2"/>
        <charset val="1"/>
      </rPr>
      <t xml:space="preserve">-S,M,XL; </t>
    </r>
    <r>
      <rPr>
        <b/>
        <sz val="11"/>
        <color rgb="FF000000"/>
        <rFont val="Calibri"/>
        <family val="2"/>
        <charset val="1"/>
      </rPr>
      <t>105</t>
    </r>
    <r>
      <rPr>
        <sz val="11"/>
        <color rgb="FF000000"/>
        <rFont val="Calibri"/>
        <family val="2"/>
        <charset val="1"/>
      </rPr>
      <t>-S,XL</t>
    </r>
  </si>
  <si>
    <r>
      <t>78</t>
    </r>
    <r>
      <rPr>
        <sz val="11"/>
        <color rgb="FF000000"/>
        <rFont val="Calibri"/>
        <family val="2"/>
        <charset val="1"/>
      </rPr>
      <t>-XL</t>
    </r>
  </si>
  <si>
    <r>
      <rPr>
        <b/>
        <sz val="11"/>
        <color rgb="FF000000"/>
        <rFont val="Calibri"/>
        <family val="2"/>
        <charset val="186"/>
      </rPr>
      <t>33</t>
    </r>
    <r>
      <rPr>
        <sz val="11"/>
        <color rgb="FF000000"/>
        <rFont val="Calibri"/>
        <family val="2"/>
        <charset val="1"/>
      </rPr>
      <t>-XS</t>
    </r>
  </si>
  <si>
    <r>
      <t>33</t>
    </r>
    <r>
      <rPr>
        <sz val="11"/>
        <color rgb="FF000000"/>
        <rFont val="Calibri"/>
        <family val="2"/>
        <charset val="186"/>
      </rPr>
      <t>-S,M;</t>
    </r>
    <r>
      <rPr>
        <b/>
        <sz val="11"/>
        <color rgb="FF000000"/>
        <rFont val="Calibri"/>
        <family val="2"/>
        <charset val="1"/>
      </rPr>
      <t xml:space="preserve"> 60-</t>
    </r>
    <r>
      <rPr>
        <sz val="11"/>
        <color rgb="FF000000"/>
        <rFont val="Calibri"/>
        <family val="2"/>
        <charset val="186"/>
      </rPr>
      <t xml:space="preserve">S,M,XL; </t>
    </r>
    <r>
      <rPr>
        <b/>
        <sz val="11"/>
        <color rgb="FF000000"/>
        <rFont val="Calibri"/>
        <family val="2"/>
        <charset val="186"/>
      </rPr>
      <t>82</t>
    </r>
    <r>
      <rPr>
        <sz val="11"/>
        <color rgb="FF000000"/>
        <rFont val="Calibri"/>
        <family val="2"/>
        <charset val="186"/>
      </rPr>
      <t xml:space="preserve">-XXL; 90-S; </t>
    </r>
    <r>
      <rPr>
        <b/>
        <sz val="11"/>
        <color rgb="FF000000"/>
        <rFont val="Calibri"/>
        <family val="2"/>
        <charset val="186"/>
      </rPr>
      <t>12</t>
    </r>
    <r>
      <rPr>
        <sz val="11"/>
        <color rgb="FF000000"/>
        <rFont val="Calibri"/>
        <family val="2"/>
        <charset val="186"/>
      </rPr>
      <t xml:space="preserve">-S,XXL; </t>
    </r>
    <r>
      <rPr>
        <b/>
        <sz val="11"/>
        <color rgb="FF000000"/>
        <rFont val="Calibri"/>
        <family val="2"/>
        <charset val="186"/>
      </rPr>
      <t>3</t>
    </r>
    <r>
      <rPr>
        <sz val="11"/>
        <color rgb="FF000000"/>
        <rFont val="Calibri"/>
        <family val="2"/>
        <charset val="186"/>
      </rPr>
      <t xml:space="preserve">-XXL; </t>
    </r>
    <r>
      <rPr>
        <b/>
        <sz val="11"/>
        <color rgb="FF000000"/>
        <rFont val="Calibri"/>
        <family val="2"/>
        <charset val="1"/>
      </rPr>
      <t>101</t>
    </r>
    <r>
      <rPr>
        <sz val="11"/>
        <color rgb="FF000000"/>
        <rFont val="Calibri"/>
        <family val="2"/>
        <charset val="186"/>
      </rPr>
      <t xml:space="preserve">-S,M,XL,XXL; </t>
    </r>
    <r>
      <rPr>
        <b/>
        <sz val="11"/>
        <color rgb="FF000000"/>
        <rFont val="Calibri"/>
        <family val="2"/>
        <charset val="1"/>
      </rPr>
      <t>104</t>
    </r>
    <r>
      <rPr>
        <sz val="11"/>
        <color rgb="FF000000"/>
        <rFont val="Calibri"/>
        <family val="2"/>
        <charset val="186"/>
      </rPr>
      <t xml:space="preserve">-XXL; </t>
    </r>
    <r>
      <rPr>
        <b/>
        <sz val="11"/>
        <color rgb="FF000000"/>
        <rFont val="Calibri"/>
        <family val="2"/>
        <charset val="1"/>
      </rPr>
      <t>18</t>
    </r>
    <r>
      <rPr>
        <sz val="11"/>
        <color rgb="FF000000"/>
        <rFont val="Calibri"/>
        <family val="2"/>
        <charset val="186"/>
      </rPr>
      <t xml:space="preserve">-XXL; </t>
    </r>
    <r>
      <rPr>
        <b/>
        <sz val="11"/>
        <color rgb="FF000000"/>
        <rFont val="Calibri"/>
        <family val="2"/>
        <charset val="1"/>
      </rPr>
      <t>45</t>
    </r>
    <r>
      <rPr>
        <sz val="11"/>
        <color rgb="FF000000"/>
        <rFont val="Calibri"/>
        <family val="2"/>
        <charset val="186"/>
      </rPr>
      <t xml:space="preserve">-XXL; </t>
    </r>
    <r>
      <rPr>
        <b/>
        <sz val="11"/>
        <color rgb="FF000000"/>
        <rFont val="Calibri"/>
        <family val="2"/>
        <charset val="1"/>
      </rPr>
      <t>110</t>
    </r>
    <r>
      <rPr>
        <sz val="11"/>
        <color rgb="FF000000"/>
        <rFont val="Calibri"/>
        <family val="2"/>
        <charset val="186"/>
      </rPr>
      <t xml:space="preserve">-S,M,L,XXL; </t>
    </r>
    <r>
      <rPr>
        <b/>
        <sz val="11"/>
        <color rgb="FF000000"/>
        <rFont val="Calibri"/>
        <family val="2"/>
        <charset val="1"/>
      </rPr>
      <t>45</t>
    </r>
    <r>
      <rPr>
        <sz val="11"/>
        <color rgb="FF000000"/>
        <rFont val="Calibri"/>
        <family val="2"/>
        <charset val="186"/>
      </rPr>
      <t xml:space="preserve">-XXL; </t>
    </r>
    <r>
      <rPr>
        <b/>
        <sz val="11"/>
        <color rgb="FF000000"/>
        <rFont val="Calibri"/>
        <family val="2"/>
        <charset val="186"/>
      </rPr>
      <t>122</t>
    </r>
    <r>
      <rPr>
        <sz val="11"/>
        <color rgb="FF000000"/>
        <rFont val="Calibri"/>
        <family val="2"/>
        <charset val="186"/>
      </rPr>
      <t>-S,L,XXL</t>
    </r>
  </si>
  <si>
    <r>
      <t>56</t>
    </r>
    <r>
      <rPr>
        <sz val="11"/>
        <color rgb="FF000000"/>
        <rFont val="Calibri"/>
        <family val="2"/>
        <charset val="1"/>
      </rPr>
      <t>-XS,S,XL,XXL;</t>
    </r>
    <r>
      <rPr>
        <b/>
        <sz val="11"/>
        <color rgb="FF000000"/>
        <rFont val="Calibri"/>
        <family val="2"/>
        <charset val="1"/>
      </rPr>
      <t xml:space="preserve"> 104</t>
    </r>
    <r>
      <rPr>
        <sz val="11"/>
        <color rgb="FF000000"/>
        <rFont val="Calibri"/>
        <family val="2"/>
        <charset val="1"/>
      </rPr>
      <t xml:space="preserve">-XXL; </t>
    </r>
    <r>
      <rPr>
        <b/>
        <sz val="11"/>
        <color rgb="FF000000"/>
        <rFont val="Calibri"/>
        <family val="2"/>
        <charset val="1"/>
      </rPr>
      <t>105</t>
    </r>
    <r>
      <rPr>
        <sz val="11"/>
        <color rgb="FF000000"/>
        <rFont val="Calibri"/>
        <family val="2"/>
        <charset val="1"/>
      </rPr>
      <t xml:space="preserve">-XS,XXL; </t>
    </r>
    <r>
      <rPr>
        <b/>
        <sz val="11"/>
        <color rgb="FF000000"/>
        <rFont val="Calibri"/>
        <family val="2"/>
        <charset val="186"/>
      </rPr>
      <t>97-</t>
    </r>
    <r>
      <rPr>
        <sz val="11"/>
        <color rgb="FF000000"/>
        <rFont val="Calibri"/>
        <family val="2"/>
        <charset val="1"/>
      </rPr>
      <t xml:space="preserve">XXL; </t>
    </r>
    <r>
      <rPr>
        <b/>
        <sz val="11"/>
        <color rgb="FF000000"/>
        <rFont val="Calibri"/>
        <family val="2"/>
        <charset val="186"/>
      </rPr>
      <t>102-</t>
    </r>
    <r>
      <rPr>
        <sz val="11"/>
        <color rgb="FF000000"/>
        <rFont val="Calibri"/>
        <family val="2"/>
        <charset val="1"/>
      </rPr>
      <t xml:space="preserve">XXL; </t>
    </r>
    <r>
      <rPr>
        <b/>
        <sz val="11"/>
        <color rgb="FF000000"/>
        <rFont val="Calibri"/>
        <family val="2"/>
        <charset val="186"/>
      </rPr>
      <t>101-</t>
    </r>
    <r>
      <rPr>
        <sz val="11"/>
        <color rgb="FF000000"/>
        <rFont val="Calibri"/>
        <family val="2"/>
        <charset val="1"/>
      </rPr>
      <t>XXL</t>
    </r>
  </si>
  <si>
    <r>
      <t>93</t>
    </r>
    <r>
      <rPr>
        <sz val="11"/>
        <color rgb="FF000000"/>
        <rFont val="Calibri"/>
        <family val="2"/>
        <charset val="186"/>
      </rPr>
      <t xml:space="preserve">-L,XL,XXL; </t>
    </r>
    <r>
      <rPr>
        <b/>
        <sz val="11"/>
        <color rgb="FF000000"/>
        <rFont val="Calibri"/>
        <family val="2"/>
        <charset val="1"/>
      </rPr>
      <t>105</t>
    </r>
    <r>
      <rPr>
        <sz val="11"/>
        <color rgb="FF000000"/>
        <rFont val="Calibri"/>
        <family val="2"/>
        <charset val="1"/>
      </rPr>
      <t xml:space="preserve">-XXL; </t>
    </r>
    <r>
      <rPr>
        <b/>
        <sz val="11"/>
        <color rgb="FF000000"/>
        <rFont val="Calibri"/>
        <family val="2"/>
        <charset val="186"/>
      </rPr>
      <t>130-</t>
    </r>
    <r>
      <rPr>
        <sz val="11"/>
        <color rgb="FF000000"/>
        <rFont val="Calibri"/>
        <family val="2"/>
        <charset val="1"/>
      </rPr>
      <t>S,L</t>
    </r>
  </si>
  <si>
    <r>
      <rPr>
        <b/>
        <sz val="11"/>
        <color rgb="FF000000"/>
        <rFont val="Calibri"/>
        <family val="2"/>
        <charset val="186"/>
      </rPr>
      <t>10-</t>
    </r>
    <r>
      <rPr>
        <sz val="11"/>
        <color rgb="FF000000"/>
        <rFont val="Calibri"/>
        <family val="2"/>
        <charset val="1"/>
      </rPr>
      <t xml:space="preserve">XS; </t>
    </r>
    <r>
      <rPr>
        <b/>
        <sz val="11"/>
        <color rgb="FF000000"/>
        <rFont val="Calibri"/>
        <family val="2"/>
        <charset val="186"/>
      </rPr>
      <t>105-</t>
    </r>
    <r>
      <rPr>
        <sz val="11"/>
        <color rgb="FF000000"/>
        <rFont val="Calibri"/>
        <family val="2"/>
        <charset val="1"/>
      </rPr>
      <t xml:space="preserve">XS; </t>
    </r>
    <r>
      <rPr>
        <b/>
        <sz val="11"/>
        <color rgb="FF000000"/>
        <rFont val="Calibri"/>
        <family val="2"/>
        <charset val="186"/>
      </rPr>
      <t>116</t>
    </r>
    <r>
      <rPr>
        <sz val="11"/>
        <color rgb="FF000000"/>
        <rFont val="Calibri"/>
        <family val="2"/>
        <charset val="1"/>
      </rPr>
      <t xml:space="preserve">-XS;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>-S</t>
    </r>
  </si>
  <si>
    <r>
      <t>2</t>
    </r>
    <r>
      <rPr>
        <sz val="11"/>
        <color rgb="FF000000"/>
        <rFont val="Calibri"/>
        <family val="2"/>
        <charset val="1"/>
      </rPr>
      <t xml:space="preserve">-XS,L,XL; </t>
    </r>
    <r>
      <rPr>
        <b/>
        <sz val="11"/>
        <color rgb="FF000000"/>
        <rFont val="Calibri"/>
        <family val="2"/>
        <charset val="1"/>
      </rPr>
      <t>3</t>
    </r>
    <r>
      <rPr>
        <sz val="11"/>
        <color rgb="FF000000"/>
        <rFont val="Calibri"/>
        <family val="2"/>
        <charset val="1"/>
      </rPr>
      <t xml:space="preserve">-L,XL; </t>
    </r>
    <r>
      <rPr>
        <b/>
        <sz val="11"/>
        <color rgb="FF000000"/>
        <rFont val="Calibri"/>
        <family val="2"/>
        <charset val="1"/>
      </rPr>
      <t>37</t>
    </r>
    <r>
      <rPr>
        <sz val="11"/>
        <color rgb="FF000000"/>
        <rFont val="Calibri"/>
        <family val="2"/>
        <charset val="1"/>
      </rPr>
      <t xml:space="preserve">-XS,L,XL; </t>
    </r>
    <r>
      <rPr>
        <b/>
        <sz val="11"/>
        <color rgb="FF000000"/>
        <rFont val="Calibri"/>
        <family val="2"/>
        <charset val="186"/>
      </rPr>
      <t>105</t>
    </r>
    <r>
      <rPr>
        <sz val="11"/>
        <color rgb="FF000000"/>
        <rFont val="Calibri"/>
        <family val="2"/>
        <charset val="1"/>
      </rPr>
      <t>-L</t>
    </r>
  </si>
  <si>
    <r>
      <rPr>
        <b/>
        <sz val="11"/>
        <color rgb="FF000000"/>
        <rFont val="Calibri"/>
        <family val="2"/>
        <charset val="186"/>
      </rPr>
      <t>37-</t>
    </r>
    <r>
      <rPr>
        <sz val="11"/>
        <color rgb="FF000000"/>
        <rFont val="Calibri"/>
        <family val="2"/>
        <charset val="1"/>
      </rPr>
      <t xml:space="preserve">XS,L,XL;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 xml:space="preserve">-M,L,XL; </t>
    </r>
    <r>
      <rPr>
        <b/>
        <sz val="11"/>
        <color rgb="FF000000"/>
        <rFont val="Calibri"/>
        <family val="2"/>
        <charset val="186"/>
      </rPr>
      <t>116</t>
    </r>
    <r>
      <rPr>
        <sz val="11"/>
        <color rgb="FF000000"/>
        <rFont val="Calibri"/>
        <family val="2"/>
        <charset val="1"/>
      </rPr>
      <t>-XS</t>
    </r>
  </si>
  <si>
    <r>
      <rPr>
        <b/>
        <sz val="11"/>
        <color rgb="FF000000"/>
        <rFont val="Calibri"/>
        <family val="2"/>
        <charset val="186"/>
      </rPr>
      <t>66</t>
    </r>
    <r>
      <rPr>
        <sz val="11"/>
        <color rgb="FF000000"/>
        <rFont val="Calibri"/>
        <family val="2"/>
        <charset val="186"/>
      </rPr>
      <t>-S,M,L,SL;</t>
    </r>
    <r>
      <rPr>
        <b/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86"/>
      </rPr>
      <t>116</t>
    </r>
    <r>
      <rPr>
        <sz val="11"/>
        <color rgb="FF000000"/>
        <rFont val="Calibri"/>
        <family val="2"/>
        <charset val="186"/>
      </rPr>
      <t>-XS;</t>
    </r>
    <r>
      <rPr>
        <b/>
        <sz val="11"/>
        <color rgb="FF000000"/>
        <rFont val="Calibri"/>
        <family val="2"/>
        <charset val="1"/>
      </rPr>
      <t xml:space="preserve"> 117</t>
    </r>
    <r>
      <rPr>
        <sz val="11"/>
        <color rgb="FF000000"/>
        <rFont val="Calibri"/>
        <family val="2"/>
        <charset val="186"/>
      </rPr>
      <t>-L;</t>
    </r>
    <r>
      <rPr>
        <b/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86"/>
      </rPr>
      <t>78P</t>
    </r>
    <r>
      <rPr>
        <sz val="11"/>
        <color rgb="FF000000"/>
        <rFont val="Calibri"/>
        <family val="2"/>
        <charset val="186"/>
      </rPr>
      <t xml:space="preserve">-XS,S,M,L; </t>
    </r>
    <r>
      <rPr>
        <b/>
        <sz val="11"/>
        <color rgb="FF000000"/>
        <rFont val="Calibri"/>
        <family val="2"/>
        <charset val="186"/>
      </rPr>
      <t>79P</t>
    </r>
    <r>
      <rPr>
        <sz val="11"/>
        <color rgb="FF000000"/>
        <rFont val="Calibri"/>
        <family val="2"/>
        <charset val="186"/>
      </rPr>
      <t>-XS,S,L,XL;</t>
    </r>
    <r>
      <rPr>
        <b/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86"/>
      </rPr>
      <t>94P</t>
    </r>
    <r>
      <rPr>
        <sz val="11"/>
        <color rgb="FF000000"/>
        <rFont val="Calibri"/>
        <family val="2"/>
        <charset val="186"/>
      </rPr>
      <t>-XS,S;</t>
    </r>
    <r>
      <rPr>
        <b/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86"/>
      </rPr>
      <t>102P</t>
    </r>
    <r>
      <rPr>
        <sz val="11"/>
        <color rgb="FF000000"/>
        <rFont val="Calibri"/>
        <family val="2"/>
        <charset val="1"/>
      </rPr>
      <t xml:space="preserve">-XS,M,L,XL; </t>
    </r>
    <r>
      <rPr>
        <b/>
        <sz val="11"/>
        <color rgb="FF000000"/>
        <rFont val="Calibri"/>
        <family val="2"/>
        <charset val="186"/>
      </rPr>
      <t>116P</t>
    </r>
    <r>
      <rPr>
        <sz val="11"/>
        <color rgb="FF000000"/>
        <rFont val="Calibri"/>
        <family val="2"/>
        <charset val="1"/>
      </rPr>
      <t xml:space="preserve">-XS; </t>
    </r>
    <r>
      <rPr>
        <b/>
        <sz val="11"/>
        <color rgb="FF000000"/>
        <rFont val="Calibri"/>
        <family val="2"/>
        <charset val="186"/>
      </rPr>
      <t>31P</t>
    </r>
    <r>
      <rPr>
        <sz val="11"/>
        <color rgb="FF000000"/>
        <rFont val="Calibri"/>
        <family val="2"/>
        <charset val="1"/>
      </rPr>
      <t xml:space="preserve">-XS,S,M,XL; </t>
    </r>
    <r>
      <rPr>
        <b/>
        <sz val="11"/>
        <color rgb="FF000000"/>
        <rFont val="Calibri"/>
        <family val="2"/>
        <charset val="186"/>
      </rPr>
      <t>128-</t>
    </r>
    <r>
      <rPr>
        <sz val="11"/>
        <color rgb="FF000000"/>
        <rFont val="Calibri"/>
        <family val="2"/>
        <charset val="1"/>
      </rPr>
      <t xml:space="preserve">XS,S; </t>
    </r>
    <r>
      <rPr>
        <b/>
        <sz val="11"/>
        <color rgb="FF000000"/>
        <rFont val="Calibri"/>
        <family val="2"/>
        <charset val="186"/>
      </rPr>
      <t>130</t>
    </r>
    <r>
      <rPr>
        <sz val="11"/>
        <color rgb="FF000000"/>
        <rFont val="Calibri"/>
        <family val="2"/>
        <charset val="1"/>
      </rPr>
      <t>-XS,S,XL</t>
    </r>
  </si>
  <si>
    <r>
      <rPr>
        <b/>
        <sz val="11"/>
        <color rgb="FF000000"/>
        <rFont val="Calibri"/>
        <family val="2"/>
        <charset val="186"/>
      </rPr>
      <t>87</t>
    </r>
    <r>
      <rPr>
        <sz val="11"/>
        <color rgb="FF000000"/>
        <rFont val="Calibri"/>
        <family val="2"/>
        <charset val="186"/>
      </rPr>
      <t xml:space="preserve">-S,L, XL;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86"/>
      </rPr>
      <t>-S;</t>
    </r>
    <r>
      <rPr>
        <b/>
        <sz val="11"/>
        <color rgb="FF000000"/>
        <rFont val="Calibri"/>
        <family val="2"/>
        <charset val="186"/>
      </rPr>
      <t xml:space="preserve"> 117</t>
    </r>
    <r>
      <rPr>
        <sz val="11"/>
        <color rgb="FF000000"/>
        <rFont val="Calibri"/>
        <family val="2"/>
        <charset val="1"/>
      </rPr>
      <t>-XS,S,L</t>
    </r>
  </si>
  <si>
    <r>
      <rPr>
        <b/>
        <sz val="11"/>
        <color rgb="FF000000"/>
        <rFont val="Calibri"/>
        <family val="2"/>
        <charset val="186"/>
      </rPr>
      <t>55</t>
    </r>
    <r>
      <rPr>
        <sz val="11"/>
        <color rgb="FF000000"/>
        <rFont val="Calibri"/>
        <family val="2"/>
        <charset val="186"/>
      </rPr>
      <t xml:space="preserve">-S,M; </t>
    </r>
    <r>
      <rPr>
        <b/>
        <sz val="11"/>
        <color rgb="FF000000"/>
        <rFont val="Calibri"/>
        <family val="2"/>
        <charset val="186"/>
      </rPr>
      <t>2</t>
    </r>
    <r>
      <rPr>
        <b/>
        <sz val="11"/>
        <color rgb="FF000000"/>
        <rFont val="Calibri"/>
        <family val="2"/>
        <charset val="1"/>
      </rPr>
      <t>-</t>
    </r>
    <r>
      <rPr>
        <sz val="11"/>
        <color rgb="FF000000"/>
        <rFont val="Calibri"/>
        <family val="2"/>
        <charset val="186"/>
      </rPr>
      <t xml:space="preserve">XS,M,L; </t>
    </r>
    <r>
      <rPr>
        <b/>
        <sz val="11"/>
        <color rgb="FF000000"/>
        <rFont val="Calibri"/>
        <family val="2"/>
        <charset val="186"/>
      </rPr>
      <t>56</t>
    </r>
    <r>
      <rPr>
        <sz val="11"/>
        <color rgb="FF000000"/>
        <rFont val="Calibri"/>
        <family val="2"/>
        <charset val="1"/>
      </rPr>
      <t xml:space="preserve">-XS,S,M,L; </t>
    </r>
    <r>
      <rPr>
        <b/>
        <sz val="11"/>
        <color rgb="FF000000"/>
        <rFont val="Calibri"/>
        <family val="2"/>
        <charset val="186"/>
      </rPr>
      <t>72-</t>
    </r>
    <r>
      <rPr>
        <sz val="11"/>
        <color rgb="FF000000"/>
        <rFont val="Calibri"/>
        <family val="2"/>
        <charset val="1"/>
      </rPr>
      <t xml:space="preserve">XS; </t>
    </r>
    <r>
      <rPr>
        <b/>
        <sz val="11"/>
        <color rgb="FF000000"/>
        <rFont val="Calibri"/>
        <family val="2"/>
        <charset val="186"/>
      </rPr>
      <t>68</t>
    </r>
    <r>
      <rPr>
        <sz val="11"/>
        <color rgb="FF000000"/>
        <rFont val="Calibri"/>
        <family val="2"/>
        <charset val="1"/>
      </rPr>
      <t xml:space="preserve">-XS,S,M,L; </t>
    </r>
    <r>
      <rPr>
        <b/>
        <sz val="11"/>
        <color rgb="FF000000"/>
        <rFont val="Calibri"/>
        <family val="2"/>
        <charset val="186"/>
      </rPr>
      <t>16</t>
    </r>
    <r>
      <rPr>
        <sz val="11"/>
        <color rgb="FF000000"/>
        <rFont val="Calibri"/>
        <family val="2"/>
        <charset val="1"/>
      </rPr>
      <t xml:space="preserve">-XS; </t>
    </r>
    <r>
      <rPr>
        <b/>
        <sz val="11"/>
        <color rgb="FF000000"/>
        <rFont val="Calibri"/>
        <family val="2"/>
        <charset val="186"/>
      </rPr>
      <t>92</t>
    </r>
    <r>
      <rPr>
        <sz val="11"/>
        <color rgb="FF000000"/>
        <rFont val="Calibri"/>
        <family val="2"/>
        <charset val="1"/>
      </rPr>
      <t xml:space="preserve">-XL; </t>
    </r>
    <r>
      <rPr>
        <b/>
        <sz val="11"/>
        <color rgb="FF000000"/>
        <rFont val="Calibri"/>
        <family val="2"/>
        <charset val="186"/>
      </rPr>
      <t>106</t>
    </r>
    <r>
      <rPr>
        <sz val="11"/>
        <color rgb="FF000000"/>
        <rFont val="Calibri"/>
        <family val="2"/>
        <charset val="1"/>
      </rPr>
      <t>-M</t>
    </r>
  </si>
  <si>
    <r>
      <t>2</t>
    </r>
    <r>
      <rPr>
        <sz val="11"/>
        <color rgb="FF000000"/>
        <rFont val="Calibri"/>
        <family val="2"/>
        <charset val="186"/>
      </rPr>
      <t>-XS,S,L;</t>
    </r>
    <r>
      <rPr>
        <b/>
        <sz val="11"/>
        <color rgb="FF000000"/>
        <rFont val="Calibri"/>
        <family val="2"/>
        <charset val="1"/>
      </rPr>
      <t xml:space="preserve"> 82</t>
    </r>
    <r>
      <rPr>
        <sz val="11"/>
        <color rgb="FF000000"/>
        <rFont val="Calibri"/>
        <family val="2"/>
        <charset val="1"/>
      </rPr>
      <t xml:space="preserve">-S,M,L; </t>
    </r>
    <r>
      <rPr>
        <b/>
        <sz val="11"/>
        <color rgb="FF000000"/>
        <rFont val="Calibri"/>
        <family val="2"/>
        <charset val="186"/>
      </rPr>
      <t>106</t>
    </r>
    <r>
      <rPr>
        <sz val="11"/>
        <color rgb="FF000000"/>
        <rFont val="Calibri"/>
        <family val="2"/>
        <charset val="1"/>
      </rPr>
      <t>-XS,S,L</t>
    </r>
  </si>
  <si>
    <r>
      <t>106</t>
    </r>
    <r>
      <rPr>
        <sz val="11"/>
        <color rgb="FF000000"/>
        <rFont val="Calibri"/>
        <family val="2"/>
        <charset val="1"/>
      </rPr>
      <t xml:space="preserve">-XS; </t>
    </r>
    <r>
      <rPr>
        <b/>
        <sz val="11"/>
        <color rgb="FF000000"/>
        <rFont val="Calibri"/>
        <family val="2"/>
        <charset val="186"/>
      </rPr>
      <t>38</t>
    </r>
    <r>
      <rPr>
        <sz val="11"/>
        <color rgb="FF000000"/>
        <rFont val="Calibri"/>
        <family val="2"/>
        <charset val="1"/>
      </rPr>
      <t>-XS</t>
    </r>
  </si>
  <si>
    <r>
      <rPr>
        <b/>
        <sz val="11"/>
        <color rgb="FF000000"/>
        <rFont val="Calibri"/>
        <family val="2"/>
        <charset val="186"/>
      </rPr>
      <t>10P</t>
    </r>
    <r>
      <rPr>
        <sz val="11"/>
        <color rgb="FF000000"/>
        <rFont val="Calibri"/>
        <family val="2"/>
        <charset val="1"/>
      </rPr>
      <t xml:space="preserve">-M,L; </t>
    </r>
    <r>
      <rPr>
        <b/>
        <sz val="11"/>
        <color rgb="FF000000"/>
        <rFont val="Calibri"/>
        <family val="2"/>
        <charset val="186"/>
      </rPr>
      <t>25P</t>
    </r>
    <r>
      <rPr>
        <sz val="11"/>
        <color rgb="FF000000"/>
        <rFont val="Calibri"/>
        <family val="2"/>
        <charset val="1"/>
      </rPr>
      <t>-M,XL</t>
    </r>
  </si>
  <si>
    <r>
      <t>2</t>
    </r>
    <r>
      <rPr>
        <sz val="11"/>
        <color rgb="FF000000"/>
        <rFont val="Calibri"/>
        <family val="2"/>
        <charset val="186"/>
      </rPr>
      <t>-XS,M,XL;</t>
    </r>
    <r>
      <rPr>
        <b/>
        <sz val="11"/>
        <color rgb="FF000000"/>
        <rFont val="Calibri"/>
        <family val="2"/>
        <charset val="1"/>
      </rPr>
      <t xml:space="preserve"> 3</t>
    </r>
    <r>
      <rPr>
        <sz val="11"/>
        <color rgb="FF000000"/>
        <rFont val="Calibri"/>
        <family val="2"/>
        <charset val="186"/>
      </rPr>
      <t>-M,L,XL;</t>
    </r>
    <r>
      <rPr>
        <b/>
        <sz val="11"/>
        <color rgb="FF000000"/>
        <rFont val="Calibri"/>
        <family val="2"/>
        <charset val="1"/>
      </rPr>
      <t xml:space="preserve"> 100</t>
    </r>
    <r>
      <rPr>
        <sz val="11"/>
        <color rgb="FF000000"/>
        <rFont val="Calibri"/>
        <family val="2"/>
        <charset val="1"/>
      </rPr>
      <t>-M,L,XL</t>
    </r>
    <r>
      <rPr>
        <sz val="11"/>
        <color rgb="FF000000"/>
        <rFont val="Calibri"/>
        <family val="2"/>
        <charset val="1"/>
      </rPr>
      <t xml:space="preserve"> </t>
    </r>
  </si>
  <si>
    <t>DH822</t>
  </si>
  <si>
    <t>LZ385</t>
  </si>
  <si>
    <r>
      <t>16</t>
    </r>
    <r>
      <rPr>
        <sz val="11"/>
        <color rgb="FF000000"/>
        <rFont val="Calibri"/>
        <family val="2"/>
        <charset val="1"/>
      </rPr>
      <t xml:space="preserve">-S,M; </t>
    </r>
    <r>
      <rPr>
        <b/>
        <sz val="11"/>
        <color rgb="FF000000"/>
        <rFont val="Calibri"/>
        <family val="2"/>
        <charset val="1"/>
      </rPr>
      <t>90</t>
    </r>
    <r>
      <rPr>
        <sz val="11"/>
        <color rgb="FF000000"/>
        <rFont val="Calibri"/>
        <family val="2"/>
        <charset val="1"/>
      </rPr>
      <t xml:space="preserve">-S,M,L; </t>
    </r>
    <r>
      <rPr>
        <b/>
        <sz val="11"/>
        <color rgb="FF000000"/>
        <rFont val="Calibri"/>
        <family val="2"/>
        <charset val="1"/>
      </rPr>
      <t>94</t>
    </r>
    <r>
      <rPr>
        <sz val="11"/>
        <color rgb="FF000000"/>
        <rFont val="Calibri"/>
        <family val="2"/>
        <charset val="1"/>
      </rPr>
      <t xml:space="preserve">-S,M,XL;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>-M,XL</t>
    </r>
  </si>
  <si>
    <t>DH825</t>
  </si>
  <si>
    <r>
      <t>102</t>
    </r>
    <r>
      <rPr>
        <sz val="11"/>
        <color rgb="FF000000"/>
        <rFont val="Calibri"/>
        <family val="2"/>
        <charset val="186"/>
      </rPr>
      <t>-S</t>
    </r>
  </si>
  <si>
    <t>DH823</t>
  </si>
  <si>
    <t>DH824</t>
  </si>
  <si>
    <t>DH045</t>
  </si>
  <si>
    <r>
      <t>31</t>
    </r>
    <r>
      <rPr>
        <sz val="11"/>
        <color rgb="FF000000"/>
        <rFont val="Calibri"/>
        <family val="2"/>
        <charset val="186"/>
      </rPr>
      <t>-S</t>
    </r>
  </si>
  <si>
    <t>DH552</t>
  </si>
  <si>
    <r>
      <t>1</t>
    </r>
    <r>
      <rPr>
        <sz val="11"/>
        <color rgb="FF000000"/>
        <rFont val="Calibri"/>
        <family val="2"/>
        <charset val="186"/>
      </rPr>
      <t>-39/41, 42/44, 45/47</t>
    </r>
  </si>
  <si>
    <r>
      <t>2</t>
    </r>
    <r>
      <rPr>
        <sz val="11"/>
        <color rgb="FF000000"/>
        <rFont val="Calibri"/>
        <family val="2"/>
        <charset val="186"/>
      </rPr>
      <t>-36/38</t>
    </r>
  </si>
  <si>
    <r>
      <t>2</t>
    </r>
    <r>
      <rPr>
        <sz val="11"/>
        <color rgb="FF000000"/>
        <rFont val="Calibri"/>
        <family val="2"/>
        <charset val="186"/>
      </rPr>
      <t>-36/38, 42/44</t>
    </r>
  </si>
  <si>
    <r>
      <rPr>
        <b/>
        <sz val="11"/>
        <color rgb="FF000000"/>
        <rFont val="Calibri"/>
        <family val="2"/>
        <charset val="186"/>
      </rPr>
      <t>37</t>
    </r>
    <r>
      <rPr>
        <sz val="11"/>
        <color rgb="FF000000"/>
        <rFont val="Calibri"/>
        <family val="2"/>
        <charset val="1"/>
      </rPr>
      <t>-39/41, 42/44</t>
    </r>
  </si>
  <si>
    <r>
      <rPr>
        <b/>
        <sz val="11"/>
        <color rgb="FF000000"/>
        <rFont val="Calibri"/>
        <family val="2"/>
        <charset val="186"/>
      </rPr>
      <t>2</t>
    </r>
    <r>
      <rPr>
        <sz val="11"/>
        <color rgb="FF000000"/>
        <rFont val="Calibri"/>
        <family val="2"/>
        <charset val="1"/>
      </rPr>
      <t xml:space="preserve">, </t>
    </r>
    <r>
      <rPr>
        <b/>
        <sz val="11"/>
        <color rgb="FF000000"/>
        <rFont val="Calibri"/>
        <family val="2"/>
        <charset val="186"/>
      </rPr>
      <t>102</t>
    </r>
  </si>
  <si>
    <r>
      <t xml:space="preserve">Värvitoonid (koodid) ja suurused, mis </t>
    </r>
    <r>
      <rPr>
        <b/>
        <u/>
        <sz val="12"/>
        <color rgb="FFFF0000"/>
        <rFont val="Calibri"/>
        <family val="2"/>
        <charset val="1"/>
      </rPr>
      <t xml:space="preserve">ei ole </t>
    </r>
    <r>
      <rPr>
        <b/>
        <sz val="12"/>
        <color rgb="FFFF0000"/>
        <rFont val="Calibri"/>
        <family val="2"/>
        <charset val="1"/>
      </rPr>
      <t>hetkel saadaval</t>
    </r>
  </si>
  <si>
    <t>LZ091</t>
  </si>
  <si>
    <r>
      <t>106-</t>
    </r>
    <r>
      <rPr>
        <sz val="11"/>
        <color rgb="FF000000"/>
        <rFont val="Calibri"/>
        <family val="2"/>
        <charset val="1"/>
      </rPr>
      <t xml:space="preserve">M,XL; </t>
    </r>
    <r>
      <rPr>
        <b/>
        <sz val="11"/>
        <color rgb="FF000000"/>
        <rFont val="Calibri"/>
        <family val="2"/>
        <charset val="186"/>
      </rPr>
      <t>2</t>
    </r>
    <r>
      <rPr>
        <sz val="11"/>
        <color rgb="FF000000"/>
        <rFont val="Calibri"/>
        <family val="2"/>
        <charset val="1"/>
      </rPr>
      <t xml:space="preserve">-S,M,XL; </t>
    </r>
    <r>
      <rPr>
        <b/>
        <sz val="11"/>
        <color rgb="FF000000"/>
        <rFont val="Calibri"/>
        <family val="2"/>
        <charset val="186"/>
      </rPr>
      <t>79P</t>
    </r>
    <r>
      <rPr>
        <sz val="11"/>
        <color rgb="FF000000"/>
        <rFont val="Calibri"/>
        <family val="2"/>
        <charset val="1"/>
      </rPr>
      <t>-S,M,L</t>
    </r>
  </si>
  <si>
    <r>
      <t>37</t>
    </r>
    <r>
      <rPr>
        <sz val="11"/>
        <color rgb="FF000000"/>
        <rFont val="Calibri"/>
        <family val="2"/>
        <charset val="186"/>
      </rPr>
      <t>-S</t>
    </r>
  </si>
  <si>
    <r>
      <t>18</t>
    </r>
    <r>
      <rPr>
        <sz val="11"/>
        <color rgb="FF000000"/>
        <rFont val="Calibri"/>
        <family val="2"/>
        <charset val="1"/>
      </rPr>
      <t xml:space="preserve">-S,M,L; </t>
    </r>
    <r>
      <rPr>
        <b/>
        <sz val="11"/>
        <color rgb="FF000000"/>
        <rFont val="Calibri"/>
        <family val="2"/>
        <charset val="186"/>
      </rPr>
      <t>94</t>
    </r>
    <r>
      <rPr>
        <sz val="11"/>
        <color rgb="FF000000"/>
        <rFont val="Calibri"/>
        <family val="2"/>
        <charset val="1"/>
      </rPr>
      <t xml:space="preserve">-S,M;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>-S,XL</t>
    </r>
  </si>
  <si>
    <r>
      <rPr>
        <b/>
        <sz val="11"/>
        <color rgb="FF000000"/>
        <rFont val="Calibri"/>
        <family val="2"/>
        <charset val="186"/>
      </rPr>
      <t>79</t>
    </r>
    <r>
      <rPr>
        <sz val="11"/>
        <color rgb="FF000000"/>
        <rFont val="Calibri"/>
        <family val="2"/>
        <charset val="186"/>
      </rPr>
      <t>-S,M,L;</t>
    </r>
    <r>
      <rPr>
        <b/>
        <sz val="11"/>
        <color rgb="FF000000"/>
        <rFont val="Calibri"/>
        <family val="2"/>
        <charset val="186"/>
      </rPr>
      <t xml:space="preserve"> 94</t>
    </r>
    <r>
      <rPr>
        <sz val="11"/>
        <color rgb="FF000000"/>
        <rFont val="Calibri"/>
        <family val="2"/>
        <charset val="186"/>
      </rPr>
      <t>-S;</t>
    </r>
    <r>
      <rPr>
        <b/>
        <sz val="11"/>
        <color rgb="FF000000"/>
        <rFont val="Calibri"/>
        <family val="2"/>
        <charset val="186"/>
      </rPr>
      <t xml:space="preserve"> 21</t>
    </r>
    <r>
      <rPr>
        <sz val="11"/>
        <color rgb="FF000000"/>
        <rFont val="Calibri"/>
        <family val="2"/>
        <charset val="186"/>
      </rPr>
      <t>-S,M,L,XL;</t>
    </r>
    <r>
      <rPr>
        <b/>
        <sz val="11"/>
        <color rgb="FF000000"/>
        <rFont val="Calibri"/>
        <family val="2"/>
        <charset val="186"/>
      </rPr>
      <t xml:space="preserve"> 63</t>
    </r>
    <r>
      <rPr>
        <sz val="11"/>
        <color rgb="FF000000"/>
        <rFont val="Calibri"/>
        <family val="2"/>
        <charset val="186"/>
      </rPr>
      <t xml:space="preserve">-S,M,L,XL; </t>
    </r>
    <r>
      <rPr>
        <b/>
        <sz val="11"/>
        <color rgb="FF000000"/>
        <rFont val="Calibri"/>
        <family val="2"/>
        <charset val="186"/>
      </rPr>
      <t>80</t>
    </r>
    <r>
      <rPr>
        <sz val="11"/>
        <color rgb="FF000000"/>
        <rFont val="Calibri"/>
        <family val="2"/>
        <charset val="186"/>
      </rPr>
      <t xml:space="preserve">-S,M,L,XL; </t>
    </r>
    <r>
      <rPr>
        <b/>
        <sz val="11"/>
        <color rgb="FF000000"/>
        <rFont val="Calibri"/>
        <family val="2"/>
        <charset val="186"/>
      </rPr>
      <t>81</t>
    </r>
    <r>
      <rPr>
        <sz val="11"/>
        <color rgb="FF000000"/>
        <rFont val="Calibri"/>
        <family val="2"/>
        <charset val="186"/>
      </rPr>
      <t>-S,M,L,XL</t>
    </r>
  </si>
  <si>
    <r>
      <t>33</t>
    </r>
    <r>
      <rPr>
        <sz val="11"/>
        <color rgb="FF000000"/>
        <rFont val="Calibri"/>
        <family val="2"/>
        <charset val="186"/>
      </rPr>
      <t>-XL</t>
    </r>
  </si>
  <si>
    <r>
      <t>31P</t>
    </r>
    <r>
      <rPr>
        <sz val="11"/>
        <color rgb="FF000000"/>
        <rFont val="Calibri"/>
        <family val="2"/>
        <charset val="1"/>
      </rPr>
      <t>-XL</t>
    </r>
  </si>
  <si>
    <r>
      <t>79P</t>
    </r>
    <r>
      <rPr>
        <sz val="11"/>
        <color rgb="FF000000"/>
        <rFont val="Calibri"/>
        <family val="2"/>
        <charset val="1"/>
      </rPr>
      <t xml:space="preserve">-M,L,XL; </t>
    </r>
    <r>
      <rPr>
        <b/>
        <sz val="11"/>
        <color rgb="FF000000"/>
        <rFont val="Calibri"/>
        <family val="2"/>
        <charset val="186"/>
      </rPr>
      <t>75P</t>
    </r>
    <r>
      <rPr>
        <sz val="11"/>
        <color rgb="FF000000"/>
        <rFont val="Calibri"/>
        <family val="2"/>
        <charset val="1"/>
      </rPr>
      <t xml:space="preserve">-M,L,XL; </t>
    </r>
    <r>
      <rPr>
        <b/>
        <sz val="11"/>
        <color rgb="FF000000"/>
        <rFont val="Calibri"/>
        <family val="2"/>
        <charset val="186"/>
      </rPr>
      <t>117</t>
    </r>
    <r>
      <rPr>
        <sz val="11"/>
        <color rgb="FF000000"/>
        <rFont val="Calibri"/>
        <family val="2"/>
        <charset val="1"/>
      </rPr>
      <t xml:space="preserve">-M,XL; </t>
    </r>
    <r>
      <rPr>
        <b/>
        <sz val="11"/>
        <color rgb="FF000000"/>
        <rFont val="Calibri"/>
        <family val="2"/>
        <charset val="186"/>
      </rPr>
      <t>75</t>
    </r>
    <r>
      <rPr>
        <sz val="11"/>
        <color rgb="FF000000"/>
        <rFont val="Calibri"/>
        <family val="2"/>
        <charset val="1"/>
      </rPr>
      <t>-L,XL</t>
    </r>
  </si>
  <si>
    <r>
      <rPr>
        <b/>
        <sz val="11"/>
        <color rgb="FF000000"/>
        <rFont val="Calibri"/>
        <family val="2"/>
        <charset val="186"/>
      </rPr>
      <t>77P</t>
    </r>
    <r>
      <rPr>
        <sz val="11"/>
        <color rgb="FF000000"/>
        <rFont val="Calibri"/>
        <family val="2"/>
        <charset val="186"/>
      </rPr>
      <t>-M,L,XL;</t>
    </r>
    <r>
      <rPr>
        <b/>
        <sz val="11"/>
        <color rgb="FF000000"/>
        <rFont val="Calibri"/>
        <family val="2"/>
        <charset val="1"/>
      </rPr>
      <t xml:space="preserve"> </t>
    </r>
    <r>
      <rPr>
        <b/>
        <sz val="11"/>
        <color rgb="FF000000"/>
        <rFont val="Calibri"/>
        <family val="2"/>
        <charset val="186"/>
      </rPr>
      <t>78P</t>
    </r>
    <r>
      <rPr>
        <sz val="11"/>
        <color rgb="FF000000"/>
        <rFont val="Calibri"/>
        <family val="2"/>
        <charset val="1"/>
      </rPr>
      <t xml:space="preserve">-L,XL; </t>
    </r>
    <r>
      <rPr>
        <b/>
        <sz val="11"/>
        <color rgb="FF000000"/>
        <rFont val="Calibri"/>
        <family val="2"/>
        <charset val="186"/>
      </rPr>
      <t>90</t>
    </r>
    <r>
      <rPr>
        <b/>
        <sz val="11"/>
        <color rgb="FF000000"/>
        <rFont val="Calibri"/>
        <family val="2"/>
        <charset val="1"/>
      </rPr>
      <t>P</t>
    </r>
    <r>
      <rPr>
        <sz val="11"/>
        <color rgb="FF000000"/>
        <rFont val="Calibri"/>
        <family val="2"/>
        <charset val="1"/>
      </rPr>
      <t xml:space="preserve">-XL; </t>
    </r>
    <r>
      <rPr>
        <b/>
        <sz val="11"/>
        <color rgb="FF000000"/>
        <rFont val="Calibri"/>
        <family val="2"/>
        <charset val="1"/>
      </rPr>
      <t>65P</t>
    </r>
    <r>
      <rPr>
        <sz val="11"/>
        <color rgb="FF000000"/>
        <rFont val="Calibri"/>
        <family val="2"/>
        <charset val="1"/>
      </rPr>
      <t xml:space="preserve">-M,L,XL, </t>
    </r>
    <r>
      <rPr>
        <b/>
        <sz val="11"/>
        <color rgb="FF000000"/>
        <rFont val="Calibri"/>
        <family val="2"/>
        <charset val="186"/>
      </rPr>
      <t>116P</t>
    </r>
    <r>
      <rPr>
        <sz val="11"/>
        <color rgb="FF000000"/>
        <rFont val="Calibri"/>
        <family val="2"/>
        <charset val="1"/>
      </rPr>
      <t xml:space="preserve">-L, XL; </t>
    </r>
    <r>
      <rPr>
        <b/>
        <sz val="11"/>
        <color rgb="FF000000"/>
        <rFont val="Calibri"/>
        <family val="2"/>
        <charset val="186"/>
      </rPr>
      <t>88</t>
    </r>
    <r>
      <rPr>
        <sz val="11"/>
        <color rgb="FF000000"/>
        <rFont val="Calibri"/>
        <family val="2"/>
        <charset val="1"/>
      </rPr>
      <t xml:space="preserve">-M,L,XL; </t>
    </r>
    <r>
      <rPr>
        <b/>
        <sz val="11"/>
        <color rgb="FF000000"/>
        <rFont val="Calibri"/>
        <family val="2"/>
        <charset val="186"/>
      </rPr>
      <t>90</t>
    </r>
    <r>
      <rPr>
        <sz val="11"/>
        <color rgb="FF000000"/>
        <rFont val="Calibri"/>
        <family val="2"/>
        <charset val="1"/>
      </rPr>
      <t>-S</t>
    </r>
  </si>
  <si>
    <r>
      <t>15</t>
    </r>
    <r>
      <rPr>
        <sz val="11"/>
        <color rgb="FF000000"/>
        <rFont val="Calibri"/>
        <family val="2"/>
        <charset val="1"/>
      </rPr>
      <t xml:space="preserve">-L,XL; </t>
    </r>
    <r>
      <rPr>
        <b/>
        <sz val="11"/>
        <color rgb="FF000000"/>
        <rFont val="Calibri"/>
        <family val="2"/>
        <charset val="186"/>
      </rPr>
      <t>77</t>
    </r>
    <r>
      <rPr>
        <sz val="11"/>
        <color rgb="FF000000"/>
        <rFont val="Calibri"/>
        <family val="2"/>
        <charset val="1"/>
      </rPr>
      <t xml:space="preserve">-XL; </t>
    </r>
    <r>
      <rPr>
        <b/>
        <sz val="11"/>
        <color rgb="FF000000"/>
        <rFont val="Calibri"/>
        <family val="2"/>
        <charset val="186"/>
      </rPr>
      <t>78</t>
    </r>
    <r>
      <rPr>
        <sz val="11"/>
        <color rgb="FF000000"/>
        <rFont val="Calibri"/>
        <family val="2"/>
        <charset val="1"/>
      </rPr>
      <t>-XL</t>
    </r>
  </si>
  <si>
    <r>
      <t>94</t>
    </r>
    <r>
      <rPr>
        <sz val="11"/>
        <color rgb="FF000000"/>
        <rFont val="Calibri"/>
        <family val="2"/>
        <charset val="1"/>
      </rPr>
      <t xml:space="preserve">-S,M,L; </t>
    </r>
    <r>
      <rPr>
        <b/>
        <sz val="11"/>
        <color rgb="FF000000"/>
        <rFont val="Calibri"/>
        <family val="2"/>
        <charset val="186"/>
      </rPr>
      <t>106</t>
    </r>
    <r>
      <rPr>
        <sz val="11"/>
        <color rgb="FF000000"/>
        <rFont val="Calibri"/>
        <family val="2"/>
        <charset val="1"/>
      </rPr>
      <t>-S</t>
    </r>
  </si>
  <si>
    <r>
      <t>75</t>
    </r>
    <r>
      <rPr>
        <sz val="11"/>
        <color rgb="FF000000"/>
        <rFont val="Calibri"/>
        <family val="2"/>
        <charset val="1"/>
      </rPr>
      <t xml:space="preserve">-M, </t>
    </r>
    <r>
      <rPr>
        <b/>
        <sz val="11"/>
        <color rgb="FF000000"/>
        <rFont val="Calibri"/>
        <family val="2"/>
        <charset val="186"/>
      </rPr>
      <t>77</t>
    </r>
    <r>
      <rPr>
        <sz val="11"/>
        <color rgb="FF000000"/>
        <rFont val="Calibri"/>
        <family val="2"/>
        <charset val="1"/>
      </rPr>
      <t>-M</t>
    </r>
  </si>
  <si>
    <r>
      <t>71</t>
    </r>
    <r>
      <rPr>
        <sz val="11"/>
        <color rgb="FF000000"/>
        <rFont val="Calibri"/>
        <family val="2"/>
        <charset val="1"/>
      </rPr>
      <t xml:space="preserve">-M,L,XL; </t>
    </r>
    <r>
      <rPr>
        <b/>
        <sz val="11"/>
        <color rgb="FF000000"/>
        <rFont val="Calibri"/>
        <family val="2"/>
        <charset val="186"/>
      </rPr>
      <t>78</t>
    </r>
    <r>
      <rPr>
        <sz val="11"/>
        <color rgb="FF000000"/>
        <rFont val="Calibri"/>
        <family val="2"/>
        <charset val="1"/>
      </rPr>
      <t xml:space="preserve">-XXL; </t>
    </r>
    <r>
      <rPr>
        <b/>
        <sz val="11"/>
        <color rgb="FF000000"/>
        <rFont val="Calibri"/>
        <family val="2"/>
        <charset val="186"/>
      </rPr>
      <t>104</t>
    </r>
    <r>
      <rPr>
        <sz val="11"/>
        <color rgb="FF000000"/>
        <rFont val="Calibri"/>
        <family val="2"/>
        <charset val="1"/>
      </rPr>
      <t xml:space="preserve">-XXL; </t>
    </r>
    <r>
      <rPr>
        <b/>
        <sz val="11"/>
        <color rgb="FF000000"/>
        <rFont val="Calibri"/>
        <family val="2"/>
        <charset val="1"/>
      </rPr>
      <t>114</t>
    </r>
    <r>
      <rPr>
        <sz val="11"/>
        <color rgb="FF000000"/>
        <rFont val="Calibri"/>
        <family val="2"/>
        <charset val="1"/>
      </rPr>
      <t xml:space="preserve">-S,M,L,XL </t>
    </r>
  </si>
  <si>
    <r>
      <t>128</t>
    </r>
    <r>
      <rPr>
        <sz val="11"/>
        <color rgb="FF000000"/>
        <rFont val="Calibri"/>
        <family val="2"/>
        <charset val="186"/>
      </rPr>
      <t>-S,M,L,XL,XXL;</t>
    </r>
    <r>
      <rPr>
        <b/>
        <sz val="11"/>
        <color rgb="FF000000"/>
        <rFont val="Calibri"/>
        <family val="2"/>
        <charset val="1"/>
      </rPr>
      <t xml:space="preserve"> 130</t>
    </r>
    <r>
      <rPr>
        <sz val="11"/>
        <color rgb="FF000000"/>
        <rFont val="Calibri"/>
        <family val="2"/>
        <charset val="1"/>
      </rPr>
      <t xml:space="preserve">-S; </t>
    </r>
    <r>
      <rPr>
        <b/>
        <sz val="11"/>
        <color rgb="FF000000"/>
        <rFont val="Calibri"/>
        <family val="2"/>
        <charset val="186"/>
      </rPr>
      <t>71</t>
    </r>
    <r>
      <rPr>
        <sz val="11"/>
        <color rgb="FF000000"/>
        <rFont val="Calibri"/>
        <family val="2"/>
        <charset val="1"/>
      </rPr>
      <t xml:space="preserve">-S;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 xml:space="preserve">-M,XXL; </t>
    </r>
    <r>
      <rPr>
        <b/>
        <sz val="11"/>
        <color rgb="FF000000"/>
        <rFont val="Calibri"/>
        <family val="2"/>
        <charset val="186"/>
      </rPr>
      <t>93</t>
    </r>
    <r>
      <rPr>
        <sz val="11"/>
        <color rgb="FF000000"/>
        <rFont val="Calibri"/>
        <family val="2"/>
        <charset val="1"/>
      </rPr>
      <t xml:space="preserve">-M,XL,XXL; </t>
    </r>
    <r>
      <rPr>
        <b/>
        <sz val="11"/>
        <color rgb="FF000000"/>
        <rFont val="Calibri"/>
        <family val="2"/>
        <charset val="186"/>
      </rPr>
      <t>118</t>
    </r>
    <r>
      <rPr>
        <sz val="11"/>
        <color rgb="FF000000"/>
        <rFont val="Calibri"/>
        <family val="2"/>
        <charset val="1"/>
      </rPr>
      <t>-L,XL,XXL</t>
    </r>
  </si>
  <si>
    <r>
      <t>1</t>
    </r>
    <r>
      <rPr>
        <sz val="11"/>
        <color rgb="FF000000"/>
        <rFont val="Calibri"/>
        <family val="2"/>
        <charset val="186"/>
      </rPr>
      <t xml:space="preserve">-S,XL; </t>
    </r>
    <r>
      <rPr>
        <b/>
        <sz val="11"/>
        <color rgb="FF000000"/>
        <rFont val="Calibri"/>
        <family val="2"/>
        <charset val="186"/>
      </rPr>
      <t>3</t>
    </r>
    <r>
      <rPr>
        <sz val="11"/>
        <color rgb="FF000000"/>
        <rFont val="Calibri"/>
        <family val="2"/>
        <charset val="186"/>
      </rPr>
      <t xml:space="preserve">-M,L,XL; </t>
    </r>
    <r>
      <rPr>
        <b/>
        <sz val="11"/>
        <color rgb="FF000000"/>
        <rFont val="Calibri"/>
        <family val="2"/>
        <charset val="186"/>
      </rPr>
      <t>12</t>
    </r>
    <r>
      <rPr>
        <sz val="11"/>
        <color rgb="FF000000"/>
        <rFont val="Calibri"/>
        <family val="2"/>
        <charset val="186"/>
      </rPr>
      <t xml:space="preserve">-XL; </t>
    </r>
    <r>
      <rPr>
        <b/>
        <sz val="11"/>
        <color rgb="FF000000"/>
        <rFont val="Calibri"/>
        <family val="2"/>
        <charset val="186"/>
      </rPr>
      <t>18</t>
    </r>
    <r>
      <rPr>
        <sz val="11"/>
        <color rgb="FF000000"/>
        <rFont val="Calibri"/>
        <family val="2"/>
        <charset val="186"/>
      </rPr>
      <t xml:space="preserve">-S,M,L; </t>
    </r>
    <r>
      <rPr>
        <b/>
        <sz val="11"/>
        <color rgb="FF000000"/>
        <rFont val="Calibri"/>
        <family val="2"/>
        <charset val="186"/>
      </rPr>
      <t>93</t>
    </r>
    <r>
      <rPr>
        <sz val="11"/>
        <color rgb="FF000000"/>
        <rFont val="Calibri"/>
        <family val="2"/>
        <charset val="186"/>
      </rPr>
      <t xml:space="preserve">-XL; </t>
    </r>
    <r>
      <rPr>
        <b/>
        <sz val="11"/>
        <color rgb="FF000000"/>
        <rFont val="Calibri"/>
        <family val="2"/>
        <charset val="186"/>
      </rPr>
      <t>97</t>
    </r>
    <r>
      <rPr>
        <sz val="11"/>
        <color rgb="FF000000"/>
        <rFont val="Calibri"/>
        <family val="2"/>
        <charset val="1"/>
      </rPr>
      <t xml:space="preserve">-M,XL; </t>
    </r>
    <r>
      <rPr>
        <b/>
        <sz val="11"/>
        <color rgb="FF000000"/>
        <rFont val="Calibri"/>
        <family val="2"/>
        <charset val="186"/>
      </rPr>
      <t>111</t>
    </r>
    <r>
      <rPr>
        <sz val="11"/>
        <color rgb="FF000000"/>
        <rFont val="Calibri"/>
        <family val="2"/>
        <charset val="1"/>
      </rPr>
      <t>-M</t>
    </r>
  </si>
  <si>
    <r>
      <t>6</t>
    </r>
    <r>
      <rPr>
        <sz val="11"/>
        <color rgb="FF000000"/>
        <rFont val="Calibri"/>
        <family val="2"/>
        <charset val="1"/>
      </rPr>
      <t xml:space="preserve">-M,L,XL; </t>
    </r>
    <r>
      <rPr>
        <b/>
        <sz val="11"/>
        <color rgb="FF000000"/>
        <rFont val="Calibri"/>
        <family val="2"/>
        <charset val="186"/>
      </rPr>
      <t>7</t>
    </r>
    <r>
      <rPr>
        <sz val="11"/>
        <color rgb="FF000000"/>
        <rFont val="Calibri"/>
        <family val="2"/>
        <charset val="1"/>
      </rPr>
      <t xml:space="preserve">- M,XL; </t>
    </r>
    <r>
      <rPr>
        <b/>
        <sz val="11"/>
        <color rgb="FF000000"/>
        <rFont val="Calibri"/>
        <family val="2"/>
        <charset val="186"/>
      </rPr>
      <t>103</t>
    </r>
    <r>
      <rPr>
        <sz val="11"/>
        <color rgb="FF000000"/>
        <rFont val="Calibri"/>
        <family val="2"/>
        <charset val="1"/>
      </rPr>
      <t xml:space="preserve">-XXL; </t>
    </r>
    <r>
      <rPr>
        <b/>
        <sz val="11"/>
        <color rgb="FF000000"/>
        <rFont val="Calibri"/>
        <family val="2"/>
        <charset val="186"/>
      </rPr>
      <t>112</t>
    </r>
    <r>
      <rPr>
        <sz val="11"/>
        <color rgb="FF000000"/>
        <rFont val="Calibri"/>
        <family val="2"/>
        <charset val="1"/>
      </rPr>
      <t xml:space="preserve">-XXL </t>
    </r>
    <r>
      <rPr>
        <b/>
        <sz val="11"/>
        <color rgb="FF000000"/>
        <rFont val="Calibri"/>
        <family val="2"/>
        <charset val="186"/>
      </rPr>
      <t/>
    </r>
  </si>
  <si>
    <r>
      <rPr>
        <b/>
        <sz val="11"/>
        <color rgb="FF000000"/>
        <rFont val="Calibri"/>
        <family val="2"/>
        <charset val="186"/>
      </rPr>
      <t>65P</t>
    </r>
    <r>
      <rPr>
        <sz val="11"/>
        <color rgb="FF000000"/>
        <rFont val="Calibri"/>
        <family val="2"/>
        <charset val="1"/>
      </rPr>
      <t xml:space="preserve">- M,XL,XXL; </t>
    </r>
    <r>
      <rPr>
        <b/>
        <sz val="11"/>
        <color rgb="FF000000"/>
        <rFont val="Calibri"/>
        <family val="2"/>
        <charset val="186"/>
      </rPr>
      <t>63P</t>
    </r>
    <r>
      <rPr>
        <sz val="11"/>
        <color rgb="FF000000"/>
        <rFont val="Calibri"/>
        <family val="2"/>
        <charset val="1"/>
      </rPr>
      <t>- XL, XXL</t>
    </r>
  </si>
  <si>
    <r>
      <t>15P</t>
    </r>
    <r>
      <rPr>
        <sz val="11"/>
        <color rgb="FF000000"/>
        <rFont val="Calibri"/>
        <family val="2"/>
        <charset val="186"/>
      </rPr>
      <t>-S;</t>
    </r>
    <r>
      <rPr>
        <b/>
        <sz val="11"/>
        <color rgb="FF000000"/>
        <rFont val="Calibri"/>
        <family val="2"/>
        <charset val="1"/>
      </rPr>
      <t xml:space="preserve"> 88P</t>
    </r>
    <r>
      <rPr>
        <sz val="11"/>
        <color rgb="FF000000"/>
        <rFont val="Calibri"/>
        <family val="2"/>
        <charset val="1"/>
      </rPr>
      <t>-S</t>
    </r>
  </si>
  <si>
    <r>
      <t>33</t>
    </r>
    <r>
      <rPr>
        <sz val="11"/>
        <color rgb="FF000000"/>
        <rFont val="Calibri"/>
        <family val="2"/>
        <charset val="186"/>
      </rPr>
      <t xml:space="preserve">-S; </t>
    </r>
    <r>
      <rPr>
        <b/>
        <sz val="11"/>
        <color rgb="FF000000"/>
        <rFont val="Calibri"/>
        <family val="2"/>
        <charset val="1"/>
      </rPr>
      <t>101</t>
    </r>
    <r>
      <rPr>
        <sz val="11"/>
        <color rgb="FF000000"/>
        <rFont val="Calibri"/>
        <family val="2"/>
        <charset val="1"/>
      </rPr>
      <t>-S,M</t>
    </r>
    <r>
      <rPr>
        <b/>
        <sz val="11"/>
        <color rgb="FF000000"/>
        <rFont val="Calibri"/>
        <family val="2"/>
        <charset val="186"/>
      </rPr>
      <t/>
    </r>
  </si>
  <si>
    <r>
      <t>102</t>
    </r>
    <r>
      <rPr>
        <sz val="11"/>
        <color rgb="FF000000"/>
        <rFont val="Calibri"/>
        <family val="2"/>
        <charset val="186"/>
      </rPr>
      <t xml:space="preserve">-M; </t>
    </r>
    <r>
      <rPr>
        <b/>
        <sz val="11"/>
        <color rgb="FF000000"/>
        <rFont val="Calibri"/>
        <family val="2"/>
        <charset val="186"/>
      </rPr>
      <t>101</t>
    </r>
    <r>
      <rPr>
        <sz val="11"/>
        <color rgb="FF000000"/>
        <rFont val="Calibri"/>
        <family val="2"/>
        <charset val="186"/>
      </rPr>
      <t xml:space="preserve">-S, M,L; </t>
    </r>
    <r>
      <rPr>
        <b/>
        <sz val="11"/>
        <color rgb="FF000000"/>
        <rFont val="Calibri"/>
        <family val="2"/>
        <charset val="186"/>
      </rPr>
      <t>23</t>
    </r>
    <r>
      <rPr>
        <sz val="11"/>
        <color rgb="FF000000"/>
        <rFont val="Calibri"/>
        <family val="2"/>
        <charset val="186"/>
      </rPr>
      <t>-M,L;</t>
    </r>
    <r>
      <rPr>
        <b/>
        <sz val="11"/>
        <color rgb="FF000000"/>
        <rFont val="Calibri"/>
        <family val="2"/>
        <charset val="1"/>
      </rPr>
      <t xml:space="preserve"> 57</t>
    </r>
    <r>
      <rPr>
        <sz val="11"/>
        <color rgb="FF000000"/>
        <rFont val="Calibri"/>
        <family val="2"/>
        <charset val="186"/>
      </rPr>
      <t>-S,M,L,XL;</t>
    </r>
    <r>
      <rPr>
        <b/>
        <sz val="11"/>
        <color rgb="FF000000"/>
        <rFont val="Calibri"/>
        <family val="2"/>
        <charset val="1"/>
      </rPr>
      <t xml:space="preserve"> 63</t>
    </r>
    <r>
      <rPr>
        <sz val="11"/>
        <color rgb="FF000000"/>
        <rFont val="Calibri"/>
        <family val="2"/>
        <charset val="186"/>
      </rPr>
      <t>-M,L,XL;</t>
    </r>
    <r>
      <rPr>
        <b/>
        <sz val="11"/>
        <color rgb="FF000000"/>
        <rFont val="Calibri"/>
        <family val="2"/>
        <charset val="1"/>
      </rPr>
      <t xml:space="preserve"> 65</t>
    </r>
    <r>
      <rPr>
        <sz val="11"/>
        <color rgb="FF000000"/>
        <rFont val="Calibri"/>
        <family val="2"/>
        <charset val="186"/>
      </rPr>
      <t>-S,M,L;</t>
    </r>
    <r>
      <rPr>
        <b/>
        <sz val="11"/>
        <color rgb="FF000000"/>
        <rFont val="Calibri"/>
        <family val="2"/>
        <charset val="1"/>
      </rPr>
      <t xml:space="preserve"> 66</t>
    </r>
    <r>
      <rPr>
        <sz val="11"/>
        <color rgb="FF000000"/>
        <rFont val="Calibri"/>
        <family val="2"/>
        <charset val="186"/>
      </rPr>
      <t>-S,M,L,XL;</t>
    </r>
    <r>
      <rPr>
        <b/>
        <sz val="11"/>
        <color rgb="FF000000"/>
        <rFont val="Calibri"/>
        <family val="2"/>
        <charset val="1"/>
      </rPr>
      <t xml:space="preserve"> 37-</t>
    </r>
    <r>
      <rPr>
        <sz val="11"/>
        <color rgb="FF000000"/>
        <rFont val="Calibri"/>
        <family val="2"/>
        <charset val="186"/>
      </rPr>
      <t>M,L;</t>
    </r>
    <r>
      <rPr>
        <b/>
        <sz val="11"/>
        <color rgb="FF000000"/>
        <rFont val="Calibri"/>
        <family val="2"/>
        <charset val="1"/>
      </rPr>
      <t xml:space="preserve"> 79P</t>
    </r>
    <r>
      <rPr>
        <sz val="11"/>
        <color rgb="FF000000"/>
        <rFont val="Calibri"/>
        <family val="2"/>
        <charset val="186"/>
      </rPr>
      <t>-S,M,L,XL;</t>
    </r>
    <r>
      <rPr>
        <b/>
        <sz val="11"/>
        <color rgb="FF000000"/>
        <rFont val="Calibri"/>
        <family val="2"/>
        <charset val="1"/>
      </rPr>
      <t xml:space="preserve"> 82P</t>
    </r>
    <r>
      <rPr>
        <sz val="11"/>
        <color rgb="FF000000"/>
        <rFont val="Calibri"/>
        <family val="2"/>
        <charset val="186"/>
      </rPr>
      <t xml:space="preserve">-S,M,L,XL; </t>
    </r>
    <r>
      <rPr>
        <b/>
        <sz val="11"/>
        <color rgb="FF000000"/>
        <rFont val="Calibri"/>
        <family val="2"/>
        <charset val="1"/>
      </rPr>
      <t>12</t>
    </r>
    <r>
      <rPr>
        <sz val="11"/>
        <color rgb="FF000000"/>
        <rFont val="Calibri"/>
        <family val="2"/>
        <charset val="186"/>
      </rPr>
      <t xml:space="preserve">-S,M; </t>
    </r>
    <r>
      <rPr>
        <b/>
        <sz val="11"/>
        <color rgb="FF000000"/>
        <rFont val="Calibri"/>
        <family val="2"/>
        <charset val="186"/>
      </rPr>
      <t>13</t>
    </r>
    <r>
      <rPr>
        <sz val="11"/>
        <color rgb="FF000000"/>
        <rFont val="Calibri"/>
        <family val="2"/>
        <charset val="186"/>
      </rPr>
      <t>-S,M,L,XXL.</t>
    </r>
  </si>
  <si>
    <r>
      <t>3P</t>
    </r>
    <r>
      <rPr>
        <sz val="11"/>
        <color rgb="FF000000"/>
        <rFont val="Calibri"/>
        <family val="2"/>
        <charset val="186"/>
      </rPr>
      <t xml:space="preserve">-M,XXL; </t>
    </r>
    <r>
      <rPr>
        <b/>
        <sz val="11"/>
        <color rgb="FF000000"/>
        <rFont val="Calibri"/>
        <family val="2"/>
        <charset val="186"/>
      </rPr>
      <t>33P</t>
    </r>
    <r>
      <rPr>
        <sz val="11"/>
        <color rgb="FF000000"/>
        <rFont val="Calibri"/>
        <family val="2"/>
        <charset val="186"/>
      </rPr>
      <t xml:space="preserve">-S,M,XXL; </t>
    </r>
    <r>
      <rPr>
        <b/>
        <sz val="11"/>
        <color rgb="FF000000"/>
        <rFont val="Calibri"/>
        <family val="2"/>
        <charset val="186"/>
      </rPr>
      <t>106P</t>
    </r>
    <r>
      <rPr>
        <sz val="11"/>
        <color rgb="FF000000"/>
        <rFont val="Calibri"/>
        <family val="2"/>
        <charset val="186"/>
      </rPr>
      <t xml:space="preserve">-S,M; </t>
    </r>
    <r>
      <rPr>
        <b/>
        <sz val="11"/>
        <color rgb="FF000000"/>
        <rFont val="Calibri"/>
        <family val="2"/>
        <charset val="1"/>
      </rPr>
      <t>117P</t>
    </r>
    <r>
      <rPr>
        <sz val="11"/>
        <color rgb="FF000000"/>
        <rFont val="Calibri"/>
        <family val="2"/>
        <charset val="186"/>
      </rPr>
      <t>-M,XXL</t>
    </r>
    <r>
      <rPr>
        <b/>
        <sz val="11"/>
        <color rgb="FF000000"/>
        <rFont val="Calibri"/>
        <family val="2"/>
        <charset val="186"/>
      </rPr>
      <t/>
    </r>
  </si>
  <si>
    <r>
      <t>3</t>
    </r>
    <r>
      <rPr>
        <sz val="11"/>
        <color rgb="FF000000"/>
        <rFont val="Calibri"/>
        <family val="2"/>
        <charset val="186"/>
      </rPr>
      <t>-S,XL</t>
    </r>
  </si>
  <si>
    <r>
      <t>18</t>
    </r>
    <r>
      <rPr>
        <sz val="11"/>
        <color rgb="FF000000"/>
        <rFont val="Calibri"/>
        <family val="2"/>
        <charset val="186"/>
      </rPr>
      <t xml:space="preserve">-M; </t>
    </r>
    <r>
      <rPr>
        <b/>
        <sz val="11"/>
        <color rgb="FF000000"/>
        <rFont val="Calibri"/>
        <family val="2"/>
        <charset val="186"/>
      </rPr>
      <t>79</t>
    </r>
    <r>
      <rPr>
        <sz val="11"/>
        <color rgb="FF000000"/>
        <rFont val="Calibri"/>
        <family val="2"/>
        <charset val="186"/>
      </rPr>
      <t>-XL;</t>
    </r>
    <r>
      <rPr>
        <b/>
        <sz val="11"/>
        <color rgb="FF000000"/>
        <rFont val="Calibri"/>
        <family val="2"/>
        <charset val="186"/>
      </rPr>
      <t xml:space="preserve"> 102</t>
    </r>
    <r>
      <rPr>
        <sz val="11"/>
        <color rgb="FF000000"/>
        <rFont val="Calibri"/>
        <family val="2"/>
        <charset val="186"/>
      </rPr>
      <t>-L,</t>
    </r>
    <r>
      <rPr>
        <sz val="11"/>
        <color rgb="FF000000"/>
        <rFont val="Calibri"/>
        <family val="2"/>
        <charset val="1"/>
      </rPr>
      <t>XL</t>
    </r>
  </si>
  <si>
    <r>
      <rPr>
        <b/>
        <sz val="11"/>
        <color rgb="FF000000"/>
        <rFont val="Calibri"/>
        <family val="2"/>
        <charset val="186"/>
      </rPr>
      <t>48</t>
    </r>
    <r>
      <rPr>
        <sz val="11"/>
        <color rgb="FF000000"/>
        <rFont val="Calibri"/>
        <family val="2"/>
        <charset val="1"/>
      </rPr>
      <t>-S,M,XL</t>
    </r>
  </si>
  <si>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>-XL</t>
    </r>
  </si>
  <si>
    <r>
      <rPr>
        <b/>
        <sz val="11"/>
        <color rgb="FF000000"/>
        <rFont val="Calibri"/>
        <family val="2"/>
        <charset val="186"/>
      </rPr>
      <t>31P</t>
    </r>
    <r>
      <rPr>
        <sz val="11"/>
        <color rgb="FF000000"/>
        <rFont val="Calibri"/>
        <family val="2"/>
        <charset val="1"/>
      </rPr>
      <t>-S,M</t>
    </r>
  </si>
  <si>
    <r>
      <t>53P</t>
    </r>
    <r>
      <rPr>
        <sz val="11"/>
        <color rgb="FF000000"/>
        <rFont val="Calibri"/>
        <family val="2"/>
        <charset val="1"/>
      </rPr>
      <t xml:space="preserve">-S,M,L,XL; </t>
    </r>
    <r>
      <rPr>
        <b/>
        <sz val="11"/>
        <color rgb="FF000000"/>
        <rFont val="Calibri"/>
        <family val="2"/>
        <charset val="1"/>
      </rPr>
      <t>48P</t>
    </r>
    <r>
      <rPr>
        <sz val="11"/>
        <color rgb="FF000000"/>
        <rFont val="Calibri"/>
        <family val="2"/>
        <charset val="1"/>
      </rPr>
      <t xml:space="preserve">-S,M,L,XL; </t>
    </r>
    <r>
      <rPr>
        <b/>
        <sz val="11"/>
        <color rgb="FF000000"/>
        <rFont val="Calibri"/>
        <family val="2"/>
        <charset val="1"/>
      </rPr>
      <t>78</t>
    </r>
    <r>
      <rPr>
        <sz val="11"/>
        <color rgb="FF000000"/>
        <rFont val="Calibri"/>
        <family val="2"/>
        <charset val="1"/>
      </rPr>
      <t xml:space="preserve">-S,M; </t>
    </r>
    <r>
      <rPr>
        <b/>
        <sz val="11"/>
        <color rgb="FF000000"/>
        <rFont val="Calibri"/>
        <family val="2"/>
        <charset val="186"/>
      </rPr>
      <t>94P</t>
    </r>
    <r>
      <rPr>
        <sz val="11"/>
        <color rgb="FF000000"/>
        <rFont val="Calibri"/>
        <family val="2"/>
        <charset val="1"/>
      </rPr>
      <t xml:space="preserve">-S,M; </t>
    </r>
    <r>
      <rPr>
        <b/>
        <sz val="11"/>
        <color rgb="FF000000"/>
        <rFont val="Calibri"/>
        <family val="2"/>
        <charset val="186"/>
      </rPr>
      <t>66</t>
    </r>
    <r>
      <rPr>
        <sz val="11"/>
        <color rgb="FF000000"/>
        <rFont val="Calibri"/>
        <family val="2"/>
        <charset val="1"/>
      </rPr>
      <t xml:space="preserve">-S,M,L; </t>
    </r>
    <r>
      <rPr>
        <b/>
        <sz val="11"/>
        <color rgb="FF000000"/>
        <rFont val="Calibri"/>
        <family val="2"/>
        <charset val="1"/>
      </rPr>
      <t>128P</t>
    </r>
    <r>
      <rPr>
        <sz val="11"/>
        <color rgb="FF000000"/>
        <rFont val="Calibri"/>
        <family val="2"/>
        <charset val="1"/>
      </rPr>
      <t xml:space="preserve">-S; </t>
    </r>
    <r>
      <rPr>
        <b/>
        <sz val="11"/>
        <color rgb="FF000000"/>
        <rFont val="Calibri"/>
        <family val="2"/>
        <charset val="186"/>
      </rPr>
      <t>130P</t>
    </r>
    <r>
      <rPr>
        <sz val="11"/>
        <color rgb="FF000000"/>
        <rFont val="Calibri"/>
        <family val="2"/>
        <charset val="1"/>
      </rPr>
      <t>-S</t>
    </r>
  </si>
  <si>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86"/>
      </rPr>
      <t xml:space="preserve">-S,M,L; </t>
    </r>
    <r>
      <rPr>
        <b/>
        <sz val="11"/>
        <color rgb="FF000000"/>
        <rFont val="Calibri"/>
        <family val="2"/>
        <charset val="186"/>
      </rPr>
      <t>130</t>
    </r>
    <r>
      <rPr>
        <sz val="11"/>
        <color rgb="FF000000"/>
        <rFont val="Calibri"/>
        <family val="2"/>
        <charset val="186"/>
      </rPr>
      <t xml:space="preserve">-S,M,XL; </t>
    </r>
    <r>
      <rPr>
        <b/>
        <sz val="11"/>
        <color rgb="FF000000"/>
        <rFont val="Calibri"/>
        <family val="2"/>
        <charset val="186"/>
      </rPr>
      <t>82</t>
    </r>
    <r>
      <rPr>
        <sz val="11"/>
        <color rgb="FF000000"/>
        <rFont val="Calibri"/>
        <family val="2"/>
        <charset val="186"/>
      </rPr>
      <t xml:space="preserve">-S,M; </t>
    </r>
    <r>
      <rPr>
        <b/>
        <sz val="11"/>
        <color rgb="FF000000"/>
        <rFont val="Calibri"/>
        <family val="2"/>
        <charset val="186"/>
      </rPr>
      <t>0</t>
    </r>
    <r>
      <rPr>
        <sz val="11"/>
        <color rgb="FF000000"/>
        <rFont val="Calibri"/>
        <family val="2"/>
        <charset val="186"/>
      </rPr>
      <t xml:space="preserve">-S,M,L; </t>
    </r>
    <r>
      <rPr>
        <b/>
        <sz val="11"/>
        <color rgb="FF000000"/>
        <rFont val="Calibri"/>
        <family val="2"/>
        <charset val="186"/>
      </rPr>
      <t>23</t>
    </r>
    <r>
      <rPr>
        <sz val="11"/>
        <color rgb="FF000000"/>
        <rFont val="Calibri"/>
        <family val="2"/>
        <charset val="186"/>
      </rPr>
      <t xml:space="preserve">-S,M,L; </t>
    </r>
    <r>
      <rPr>
        <b/>
        <sz val="11"/>
        <color rgb="FF000000"/>
        <rFont val="Calibri"/>
        <family val="2"/>
        <charset val="186"/>
      </rPr>
      <t>16</t>
    </r>
    <r>
      <rPr>
        <sz val="11"/>
        <color rgb="FF000000"/>
        <rFont val="Calibri"/>
        <family val="2"/>
        <charset val="186"/>
      </rPr>
      <t xml:space="preserve">-S,M; </t>
    </r>
    <r>
      <rPr>
        <b/>
        <sz val="11"/>
        <color rgb="FF000000"/>
        <rFont val="Calibri"/>
        <family val="2"/>
        <charset val="186"/>
      </rPr>
      <t>55</t>
    </r>
    <r>
      <rPr>
        <sz val="11"/>
        <color rgb="FF000000"/>
        <rFont val="Calibri"/>
        <family val="2"/>
        <charset val="186"/>
      </rPr>
      <t xml:space="preserve">-S,M,L,XL; </t>
    </r>
    <r>
      <rPr>
        <b/>
        <sz val="11"/>
        <color rgb="FF000000"/>
        <rFont val="Calibri"/>
        <family val="2"/>
        <charset val="186"/>
      </rPr>
      <t>63</t>
    </r>
    <r>
      <rPr>
        <sz val="11"/>
        <color rgb="FF000000"/>
        <rFont val="Calibri"/>
        <family val="2"/>
        <charset val="186"/>
      </rPr>
      <t xml:space="preserve">-S,M,L,XL; </t>
    </r>
    <r>
      <rPr>
        <b/>
        <sz val="11"/>
        <color rgb="FF000000"/>
        <rFont val="Calibri"/>
        <family val="2"/>
        <charset val="186"/>
      </rPr>
      <t>13</t>
    </r>
    <r>
      <rPr>
        <sz val="11"/>
        <color rgb="FF000000"/>
        <rFont val="Calibri"/>
        <family val="2"/>
        <charset val="186"/>
      </rPr>
      <t xml:space="preserve">-S,M,L; </t>
    </r>
    <r>
      <rPr>
        <b/>
        <sz val="11"/>
        <color rgb="FF000000"/>
        <rFont val="Calibri"/>
        <family val="2"/>
        <charset val="186"/>
      </rPr>
      <t>79</t>
    </r>
    <r>
      <rPr>
        <sz val="11"/>
        <color rgb="FF000000"/>
        <rFont val="Calibri"/>
        <family val="2"/>
        <charset val="186"/>
      </rPr>
      <t>-S,M,L</t>
    </r>
  </si>
  <si>
    <r>
      <t>94</t>
    </r>
    <r>
      <rPr>
        <sz val="11"/>
        <color rgb="FF000000"/>
        <rFont val="Calibri"/>
        <family val="2"/>
        <charset val="186"/>
      </rPr>
      <t>-S;</t>
    </r>
    <r>
      <rPr>
        <b/>
        <sz val="11"/>
        <color rgb="FF000000"/>
        <rFont val="Calibri"/>
        <family val="2"/>
        <charset val="186"/>
      </rPr>
      <t xml:space="preserve"> 16</t>
    </r>
    <r>
      <rPr>
        <sz val="11"/>
        <color rgb="FF000000"/>
        <rFont val="Calibri"/>
        <family val="2"/>
        <charset val="186"/>
      </rPr>
      <t>-XXL;</t>
    </r>
    <r>
      <rPr>
        <b/>
        <sz val="11"/>
        <color rgb="FF000000"/>
        <rFont val="Calibri"/>
        <family val="2"/>
        <charset val="186"/>
      </rPr>
      <t xml:space="preserve"> 116</t>
    </r>
    <r>
      <rPr>
        <sz val="11"/>
        <color rgb="FF000000"/>
        <rFont val="Calibri"/>
        <family val="2"/>
        <charset val="186"/>
      </rPr>
      <t xml:space="preserve">-S; </t>
    </r>
    <r>
      <rPr>
        <b/>
        <sz val="11"/>
        <color rgb="FF000000"/>
        <rFont val="Calibri"/>
        <family val="2"/>
        <charset val="186"/>
      </rPr>
      <t>82</t>
    </r>
    <r>
      <rPr>
        <sz val="11"/>
        <color rgb="FF000000"/>
        <rFont val="Calibri"/>
        <family val="2"/>
        <charset val="186"/>
      </rPr>
      <t>-M;</t>
    </r>
    <r>
      <rPr>
        <b/>
        <sz val="11"/>
        <color rgb="FF000000"/>
        <rFont val="Calibri"/>
        <family val="2"/>
        <charset val="186"/>
      </rPr>
      <t xml:space="preserve"> 53</t>
    </r>
    <r>
      <rPr>
        <sz val="11"/>
        <color rgb="FF000000"/>
        <rFont val="Calibri"/>
        <family val="2"/>
        <charset val="186"/>
      </rPr>
      <t>-S,M,XXL;</t>
    </r>
    <r>
      <rPr>
        <b/>
        <sz val="11"/>
        <color rgb="FF000000"/>
        <rFont val="Calibri"/>
        <family val="2"/>
        <charset val="186"/>
      </rPr>
      <t xml:space="preserve"> 23</t>
    </r>
    <r>
      <rPr>
        <sz val="11"/>
        <color rgb="FF000000"/>
        <rFont val="Calibri"/>
        <family val="2"/>
        <charset val="186"/>
      </rPr>
      <t>-S,M;</t>
    </r>
    <r>
      <rPr>
        <b/>
        <sz val="11"/>
        <color rgb="FF000000"/>
        <rFont val="Calibri"/>
        <family val="2"/>
        <charset val="186"/>
      </rPr>
      <t xml:space="preserve"> 54</t>
    </r>
    <r>
      <rPr>
        <sz val="11"/>
        <color rgb="FF000000"/>
        <rFont val="Calibri"/>
        <family val="2"/>
        <charset val="186"/>
      </rPr>
      <t>-S,M,L,XXL</t>
    </r>
  </si>
  <si>
    <r>
      <t>63P</t>
    </r>
    <r>
      <rPr>
        <sz val="11"/>
        <color rgb="FF000000"/>
        <rFont val="Calibri"/>
        <family val="2"/>
        <charset val="186"/>
      </rPr>
      <t>-S,M,L,XL;</t>
    </r>
    <r>
      <rPr>
        <b/>
        <sz val="11"/>
        <color rgb="FF000000"/>
        <rFont val="Calibri"/>
        <family val="2"/>
        <charset val="186"/>
      </rPr>
      <t xml:space="preserve"> 77P-</t>
    </r>
    <r>
      <rPr>
        <sz val="11"/>
        <color rgb="FF000000"/>
        <rFont val="Calibri"/>
        <family val="2"/>
        <charset val="186"/>
      </rPr>
      <t xml:space="preserve">S,XL,XXL; </t>
    </r>
    <r>
      <rPr>
        <b/>
        <sz val="11"/>
        <color rgb="FF000000"/>
        <rFont val="Calibri"/>
        <family val="2"/>
        <charset val="186"/>
      </rPr>
      <t>18</t>
    </r>
    <r>
      <rPr>
        <sz val="11"/>
        <color rgb="FF000000"/>
        <rFont val="Calibri"/>
        <family val="2"/>
        <charset val="186"/>
      </rPr>
      <t>-M,L,XL,XXL;</t>
    </r>
    <r>
      <rPr>
        <b/>
        <sz val="11"/>
        <color rgb="FF000000"/>
        <rFont val="Calibri"/>
        <family val="2"/>
        <charset val="186"/>
      </rPr>
      <t xml:space="preserve"> 3P</t>
    </r>
    <r>
      <rPr>
        <sz val="11"/>
        <color rgb="FF000000"/>
        <rFont val="Calibri"/>
        <family val="2"/>
        <charset val="1"/>
      </rPr>
      <t xml:space="preserve">-S,M,L,XL,XXL; </t>
    </r>
    <r>
      <rPr>
        <b/>
        <sz val="11"/>
        <color rgb="FF000000"/>
        <rFont val="Calibri"/>
        <family val="2"/>
        <charset val="186"/>
      </rPr>
      <t>94P</t>
    </r>
    <r>
      <rPr>
        <sz val="11"/>
        <color rgb="FF000000"/>
        <rFont val="Calibri"/>
        <family val="2"/>
        <charset val="1"/>
      </rPr>
      <t xml:space="preserve">- XXL; </t>
    </r>
    <r>
      <rPr>
        <b/>
        <sz val="11"/>
        <color rgb="FF000000"/>
        <rFont val="Calibri"/>
        <family val="2"/>
        <charset val="186"/>
      </rPr>
      <t>127</t>
    </r>
    <r>
      <rPr>
        <sz val="11"/>
        <color rgb="FF000000"/>
        <rFont val="Calibri"/>
        <family val="2"/>
        <charset val="1"/>
      </rPr>
      <t>-XL,XXL</t>
    </r>
  </si>
  <si>
    <t>Sinise koodiga tooteid leiab sügis/talve kataloogist</t>
  </si>
  <si>
    <r>
      <t>106</t>
    </r>
    <r>
      <rPr>
        <sz val="11"/>
        <color rgb="FF000000"/>
        <rFont val="Calibri"/>
        <family val="2"/>
        <charset val="186"/>
      </rPr>
      <t>-M</t>
    </r>
  </si>
  <si>
    <r>
      <t>2</t>
    </r>
    <r>
      <rPr>
        <sz val="11"/>
        <color rgb="FF000000"/>
        <rFont val="Calibri"/>
        <family val="2"/>
        <charset val="186"/>
      </rPr>
      <t xml:space="preserve">-jäänud L,XL; </t>
    </r>
    <r>
      <rPr>
        <b/>
        <sz val="11"/>
        <color rgb="FF000000"/>
        <rFont val="Calibri"/>
        <family val="2"/>
        <charset val="186"/>
      </rPr>
      <t>3</t>
    </r>
    <r>
      <rPr>
        <sz val="11"/>
        <color rgb="FF000000"/>
        <rFont val="Calibri"/>
        <family val="2"/>
        <charset val="186"/>
      </rPr>
      <t xml:space="preserve">-jäänud L; </t>
    </r>
    <r>
      <rPr>
        <b/>
        <sz val="11"/>
        <color rgb="FF000000"/>
        <rFont val="Calibri"/>
        <family val="2"/>
        <charset val="186"/>
      </rPr>
      <t>100</t>
    </r>
    <r>
      <rPr>
        <sz val="11"/>
        <color rgb="FF000000"/>
        <rFont val="Calibri"/>
        <family val="2"/>
        <charset val="186"/>
      </rPr>
      <t>-jäänud L,XL</t>
    </r>
    <r>
      <rPr>
        <b/>
        <sz val="11"/>
        <color rgb="FF000000"/>
        <rFont val="Calibri"/>
        <family val="2"/>
        <charset val="1"/>
      </rPr>
      <t xml:space="preserve"> </t>
    </r>
  </si>
  <si>
    <r>
      <rPr>
        <b/>
        <sz val="11"/>
        <color rgb="FF000000"/>
        <rFont val="Calibri"/>
        <family val="2"/>
        <charset val="186"/>
      </rPr>
      <t>108</t>
    </r>
    <r>
      <rPr>
        <sz val="11"/>
        <color rgb="FF000000"/>
        <rFont val="Calibri"/>
        <family val="2"/>
        <charset val="1"/>
      </rPr>
      <t>-XS,S,M,L</t>
    </r>
  </si>
  <si>
    <r>
      <t>78P</t>
    </r>
    <r>
      <rPr>
        <sz val="11"/>
        <color rgb="FF000000"/>
        <rFont val="Calibri"/>
        <family val="2"/>
        <charset val="1"/>
      </rPr>
      <t xml:space="preserve">-XS,S,M; </t>
    </r>
    <r>
      <rPr>
        <b/>
        <sz val="11"/>
        <color rgb="FF000000"/>
        <rFont val="Calibri"/>
        <family val="2"/>
        <charset val="186"/>
      </rPr>
      <t>58P</t>
    </r>
    <r>
      <rPr>
        <sz val="11"/>
        <color rgb="FF000000"/>
        <rFont val="Calibri"/>
        <family val="2"/>
        <charset val="1"/>
      </rPr>
      <t xml:space="preserve">-XS,S,M,L; </t>
    </r>
    <r>
      <rPr>
        <b/>
        <sz val="11"/>
        <color rgb="FF000000"/>
        <rFont val="Calibri"/>
        <family val="2"/>
        <charset val="186"/>
      </rPr>
      <t>102</t>
    </r>
    <r>
      <rPr>
        <sz val="11"/>
        <color rgb="FF000000"/>
        <rFont val="Calibri"/>
        <family val="2"/>
        <charset val="1"/>
      </rPr>
      <t>-S</t>
    </r>
  </si>
  <si>
    <r>
      <t>77</t>
    </r>
    <r>
      <rPr>
        <sz val="11"/>
        <color rgb="FF000000"/>
        <rFont val="Calibri"/>
        <family val="2"/>
        <charset val="1"/>
      </rPr>
      <t xml:space="preserve">-XS,S,M,L; </t>
    </r>
    <r>
      <rPr>
        <b/>
        <sz val="11"/>
        <color rgb="FF000000"/>
        <rFont val="Calibri"/>
        <family val="2"/>
        <charset val="186"/>
      </rPr>
      <t>89</t>
    </r>
    <r>
      <rPr>
        <sz val="11"/>
        <color rgb="FF000000"/>
        <rFont val="Calibri"/>
        <family val="2"/>
        <charset val="1"/>
      </rPr>
      <t xml:space="preserve">-XS,S,M; </t>
    </r>
    <r>
      <rPr>
        <b/>
        <sz val="11"/>
        <color rgb="FF000000"/>
        <rFont val="Calibri"/>
        <family val="2"/>
        <charset val="186"/>
      </rPr>
      <t>90</t>
    </r>
    <r>
      <rPr>
        <sz val="11"/>
        <color rgb="FF000000"/>
        <rFont val="Calibri"/>
        <family val="2"/>
        <charset val="1"/>
      </rPr>
      <t xml:space="preserve">-XS,S,M; </t>
    </r>
    <r>
      <rPr>
        <b/>
        <sz val="11"/>
        <color rgb="FF000000"/>
        <rFont val="Calibri"/>
        <family val="2"/>
        <charset val="186"/>
      </rPr>
      <t>18</t>
    </r>
    <r>
      <rPr>
        <sz val="11"/>
        <color rgb="FF000000"/>
        <rFont val="Calibri"/>
        <family val="2"/>
        <charset val="1"/>
      </rPr>
      <t xml:space="preserve">-XS,S,M,L; </t>
    </r>
    <r>
      <rPr>
        <b/>
        <sz val="11"/>
        <color rgb="FF000000"/>
        <rFont val="Calibri"/>
        <family val="2"/>
        <charset val="186"/>
      </rPr>
      <t>78</t>
    </r>
    <r>
      <rPr>
        <sz val="11"/>
        <color rgb="FF000000"/>
        <rFont val="Calibri"/>
        <family val="2"/>
        <charset val="1"/>
      </rPr>
      <t>-XS,S</t>
    </r>
  </si>
  <si>
    <r>
      <t>1</t>
    </r>
    <r>
      <rPr>
        <sz val="11"/>
        <color rgb="FF000000"/>
        <rFont val="Calibri"/>
        <family val="2"/>
        <charset val="1"/>
      </rPr>
      <t xml:space="preserve">-S; </t>
    </r>
    <r>
      <rPr>
        <b/>
        <sz val="11"/>
        <color rgb="FF000000"/>
        <rFont val="Calibri"/>
        <family val="2"/>
        <charset val="186"/>
      </rPr>
      <t>90</t>
    </r>
    <r>
      <rPr>
        <sz val="11"/>
        <color rgb="FF000000"/>
        <rFont val="Calibri"/>
        <family val="2"/>
        <charset val="1"/>
      </rPr>
      <t>-XS,S</t>
    </r>
  </si>
  <si>
    <r>
      <t>1</t>
    </r>
    <r>
      <rPr>
        <sz val="11"/>
        <color rgb="FF000000"/>
        <rFont val="Calibri"/>
        <family val="2"/>
        <charset val="186"/>
      </rPr>
      <t>-S,M;</t>
    </r>
    <r>
      <rPr>
        <b/>
        <sz val="11"/>
        <color rgb="FF000000"/>
        <rFont val="Calibri"/>
        <family val="2"/>
        <charset val="1"/>
      </rPr>
      <t>101</t>
    </r>
    <r>
      <rPr>
        <sz val="11"/>
        <color rgb="FF000000"/>
        <rFont val="Calibri"/>
        <family val="2"/>
        <charset val="186"/>
      </rPr>
      <t>-S,M;</t>
    </r>
    <r>
      <rPr>
        <b/>
        <sz val="11"/>
        <color rgb="FF000000"/>
        <rFont val="Calibri"/>
        <family val="2"/>
        <charset val="186"/>
      </rPr>
      <t>75</t>
    </r>
    <r>
      <rPr>
        <sz val="11"/>
        <color rgb="FF000000"/>
        <rFont val="Calibri"/>
        <family val="2"/>
        <charset val="186"/>
      </rPr>
      <t xml:space="preserve">-S,M,L; </t>
    </r>
    <r>
      <rPr>
        <b/>
        <sz val="11"/>
        <color rgb="FF000000"/>
        <rFont val="Calibri"/>
        <family val="2"/>
        <charset val="186"/>
      </rPr>
      <t>18</t>
    </r>
    <r>
      <rPr>
        <sz val="11"/>
        <color rgb="FF000000"/>
        <rFont val="Calibri"/>
        <family val="2"/>
        <charset val="186"/>
      </rPr>
      <t>-S</t>
    </r>
  </si>
  <si>
    <r>
      <t>1</t>
    </r>
    <r>
      <rPr>
        <sz val="11"/>
        <color rgb="FF000000"/>
        <rFont val="Calibri"/>
        <family val="2"/>
        <charset val="186"/>
      </rPr>
      <t xml:space="preserve">-S,M,L,XXL; </t>
    </r>
    <r>
      <rPr>
        <b/>
        <sz val="11"/>
        <color rgb="FF000000"/>
        <rFont val="Calibri"/>
        <family val="2"/>
        <charset val="1"/>
      </rPr>
      <t>3</t>
    </r>
    <r>
      <rPr>
        <sz val="11"/>
        <color rgb="FF000000"/>
        <rFont val="Calibri"/>
        <family val="2"/>
        <charset val="186"/>
      </rPr>
      <t xml:space="preserve">-S,XXL; </t>
    </r>
    <r>
      <rPr>
        <b/>
        <sz val="11"/>
        <color rgb="FF000000"/>
        <rFont val="Calibri"/>
        <family val="2"/>
        <charset val="1"/>
      </rPr>
      <t>75</t>
    </r>
    <r>
      <rPr>
        <sz val="11"/>
        <color rgb="FF000000"/>
        <rFont val="Calibri"/>
        <family val="2"/>
        <charset val="186"/>
      </rPr>
      <t xml:space="preserve">-M,L,XXL; </t>
    </r>
    <r>
      <rPr>
        <b/>
        <sz val="11"/>
        <color rgb="FF000000"/>
        <rFont val="Calibri"/>
        <family val="2"/>
        <charset val="186"/>
      </rPr>
      <t>106</t>
    </r>
    <r>
      <rPr>
        <sz val="11"/>
        <color rgb="FF000000"/>
        <rFont val="Calibri"/>
        <family val="2"/>
        <charset val="186"/>
      </rPr>
      <t>-S</t>
    </r>
  </si>
  <si>
    <r>
      <t>79P</t>
    </r>
    <r>
      <rPr>
        <sz val="11"/>
        <color rgb="FF000000"/>
        <rFont val="Calibri"/>
        <family val="2"/>
        <charset val="186"/>
      </rPr>
      <t xml:space="preserve">-M,L; </t>
    </r>
    <r>
      <rPr>
        <b/>
        <sz val="11"/>
        <color rgb="FF000000"/>
        <rFont val="Calibri"/>
        <family val="2"/>
        <charset val="1"/>
      </rPr>
      <t>93P</t>
    </r>
    <r>
      <rPr>
        <sz val="11"/>
        <color rgb="FF000000"/>
        <rFont val="Calibri"/>
        <family val="2"/>
        <charset val="186"/>
      </rPr>
      <t>-M,XL</t>
    </r>
  </si>
  <si>
    <r>
      <t>75</t>
    </r>
    <r>
      <rPr>
        <sz val="11"/>
        <color rgb="FF000000"/>
        <rFont val="Calibri"/>
        <family val="2"/>
        <charset val="186"/>
      </rPr>
      <t>-XS,S;</t>
    </r>
    <r>
      <rPr>
        <b/>
        <sz val="11"/>
        <color rgb="FF000000"/>
        <rFont val="Calibri"/>
        <family val="2"/>
        <charset val="1"/>
      </rPr>
      <t xml:space="preserve"> 13</t>
    </r>
    <r>
      <rPr>
        <sz val="11"/>
        <color rgb="FF000000"/>
        <rFont val="Calibri"/>
        <family val="2"/>
        <charset val="186"/>
      </rPr>
      <t>-XS,S,M,XL</t>
    </r>
  </si>
  <si>
    <r>
      <t>101</t>
    </r>
    <r>
      <rPr>
        <sz val="11"/>
        <color rgb="FF000000"/>
        <rFont val="Calibri"/>
        <family val="2"/>
        <charset val="1"/>
      </rPr>
      <t xml:space="preserve">-S; </t>
    </r>
    <r>
      <rPr>
        <b/>
        <sz val="11"/>
        <color rgb="FF000000"/>
        <rFont val="Calibri"/>
        <family val="2"/>
        <charset val="186"/>
      </rPr>
      <t>97</t>
    </r>
    <r>
      <rPr>
        <sz val="11"/>
        <color rgb="FF000000"/>
        <rFont val="Calibri"/>
        <family val="2"/>
        <charset val="1"/>
      </rPr>
      <t>-XXL</t>
    </r>
  </si>
  <si>
    <r>
      <t>18</t>
    </r>
    <r>
      <rPr>
        <sz val="11"/>
        <color rgb="FF000000"/>
        <rFont val="Calibri"/>
        <family val="2"/>
        <charset val="186"/>
      </rPr>
      <t xml:space="preserve">-M; </t>
    </r>
    <r>
      <rPr>
        <b/>
        <sz val="11"/>
        <color rgb="FF000000"/>
        <rFont val="Calibri"/>
        <family val="2"/>
        <charset val="186"/>
      </rPr>
      <t>93</t>
    </r>
    <r>
      <rPr>
        <sz val="11"/>
        <color rgb="FF000000"/>
        <rFont val="Calibri"/>
        <family val="2"/>
        <charset val="1"/>
      </rPr>
      <t>-M,L,XL</t>
    </r>
  </si>
  <si>
    <r>
      <t>3</t>
    </r>
    <r>
      <rPr>
        <sz val="11"/>
        <color rgb="FF000000"/>
        <rFont val="Calibri"/>
        <family val="2"/>
        <charset val="186"/>
      </rPr>
      <t xml:space="preserve">-S; </t>
    </r>
    <r>
      <rPr>
        <b/>
        <sz val="11"/>
        <color rgb="FF000000"/>
        <rFont val="Calibri"/>
        <family val="2"/>
        <charset val="186"/>
      </rPr>
      <t>97</t>
    </r>
    <r>
      <rPr>
        <sz val="11"/>
        <color rgb="FF000000"/>
        <rFont val="Calibri"/>
        <family val="2"/>
        <charset val="186"/>
      </rPr>
      <t>-S</t>
    </r>
  </si>
  <si>
    <r>
      <rPr>
        <b/>
        <sz val="11"/>
        <color rgb="FF000000"/>
        <rFont val="Calibri"/>
        <family val="2"/>
        <charset val="186"/>
      </rPr>
      <t>2</t>
    </r>
    <r>
      <rPr>
        <sz val="11"/>
        <color rgb="FF000000"/>
        <rFont val="Calibri"/>
        <family val="2"/>
        <charset val="1"/>
      </rPr>
      <t>-S</t>
    </r>
  </si>
  <si>
    <r>
      <t>75</t>
    </r>
    <r>
      <rPr>
        <sz val="11"/>
        <color rgb="FF000000"/>
        <rFont val="Calibri"/>
        <family val="2"/>
        <charset val="1"/>
      </rPr>
      <t xml:space="preserve">-XS,XL; </t>
    </r>
    <r>
      <rPr>
        <b/>
        <sz val="11"/>
        <color rgb="FF000000"/>
        <rFont val="Calibri"/>
        <family val="2"/>
        <charset val="186"/>
      </rPr>
      <t>108</t>
    </r>
    <r>
      <rPr>
        <sz val="11"/>
        <color rgb="FF000000"/>
        <rFont val="Calibri"/>
        <family val="2"/>
        <charset val="1"/>
      </rPr>
      <t xml:space="preserve">-S,M,L,XL; </t>
    </r>
    <r>
      <rPr>
        <b/>
        <sz val="11"/>
        <color rgb="FF000000"/>
        <rFont val="Calibri"/>
        <family val="2"/>
        <charset val="186"/>
      </rPr>
      <t>111</t>
    </r>
    <r>
      <rPr>
        <sz val="11"/>
        <color rgb="FF000000"/>
        <rFont val="Calibri"/>
        <family val="2"/>
        <charset val="1"/>
      </rPr>
      <t>-XS,S,L</t>
    </r>
  </si>
  <si>
    <r>
      <t>18</t>
    </r>
    <r>
      <rPr>
        <sz val="11"/>
        <color rgb="FF000000"/>
        <rFont val="Calibri"/>
        <family val="2"/>
        <charset val="1"/>
      </rPr>
      <t xml:space="preserve">-XL; </t>
    </r>
    <r>
      <rPr>
        <b/>
        <sz val="11"/>
        <color rgb="FF000000"/>
        <rFont val="Calibri"/>
        <family val="2"/>
        <charset val="186"/>
      </rPr>
      <t>33</t>
    </r>
    <r>
      <rPr>
        <sz val="11"/>
        <color rgb="FF000000"/>
        <rFont val="Calibri"/>
        <family val="2"/>
        <charset val="1"/>
      </rPr>
      <t xml:space="preserve">-S,XL; </t>
    </r>
    <r>
      <rPr>
        <b/>
        <sz val="11"/>
        <color rgb="FF000000"/>
        <rFont val="Calibri"/>
        <family val="2"/>
        <charset val="186"/>
      </rPr>
      <t>75</t>
    </r>
    <r>
      <rPr>
        <sz val="11"/>
        <color rgb="FF000000"/>
        <rFont val="Calibri"/>
        <family val="2"/>
        <charset val="1"/>
      </rPr>
      <t>-XL</t>
    </r>
  </si>
  <si>
    <r>
      <t>108</t>
    </r>
    <r>
      <rPr>
        <sz val="11"/>
        <color rgb="FF000000"/>
        <rFont val="Calibri"/>
        <family val="2"/>
        <charset val="1"/>
      </rPr>
      <t xml:space="preserve">-M; </t>
    </r>
    <r>
      <rPr>
        <b/>
        <sz val="11"/>
        <color rgb="FF000000"/>
        <rFont val="Calibri"/>
        <family val="2"/>
        <charset val="186"/>
      </rPr>
      <t>18</t>
    </r>
    <r>
      <rPr>
        <sz val="11"/>
        <color rgb="FF000000"/>
        <rFont val="Calibri"/>
        <family val="2"/>
        <charset val="1"/>
      </rPr>
      <t>-M,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</si>
</sst>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€&quot;"/>
    <numFmt numFmtId="165" formatCode="#,##0.00\ &quot;€&quot;"/>
    <numFmt numFmtId="166" formatCode="#,##0.00\ _€"/>
  </numFmts>
  <fonts count="55" x14ac:knownFonts="1">
    <font>
      <sz val="11"/>
      <color rgb="FF000000"/>
      <name val="Calibri"/>
      <family val="2"/>
      <charset val="1"/>
    </font>
    <font>
      <b/>
      <sz val="10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b/>
      <sz val="14"/>
      <name val="Arial"/>
      <family val="2"/>
      <charset val="1"/>
    </font>
    <font>
      <sz val="10"/>
      <name val="Arial"/>
      <family val="2"/>
      <charset val="1"/>
    </font>
    <font>
      <u/>
      <sz val="11"/>
      <color rgb="FF0563C1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80"/>
      <name val="Arial"/>
      <family val="2"/>
      <charset val="1"/>
    </font>
    <font>
      <u/>
      <sz val="10"/>
      <color rgb="FF0000FF"/>
      <name val="Arial"/>
      <family val="2"/>
      <charset val="1"/>
    </font>
    <font>
      <u/>
      <sz val="14"/>
      <color rgb="FF0000FF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u/>
      <sz val="10"/>
      <color rgb="FFFF0000"/>
      <name val="Arial"/>
      <family val="2"/>
      <charset val="1"/>
    </font>
    <font>
      <b/>
      <sz val="10"/>
      <color rgb="FF8497B0"/>
      <name val="Arial"/>
      <family val="2"/>
      <charset val="1"/>
    </font>
    <font>
      <b/>
      <sz val="10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b/>
      <sz val="10"/>
      <color rgb="FF0099FF"/>
      <name val="Arial"/>
      <family val="2"/>
      <charset val="1"/>
    </font>
    <font>
      <b/>
      <sz val="10"/>
      <color rgb="FFED7D31"/>
      <name val="Arial"/>
      <family val="2"/>
      <charset val="1"/>
    </font>
    <font>
      <b/>
      <u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u/>
      <sz val="12"/>
      <color rgb="FF2E75B6"/>
      <name val="Arial"/>
      <family val="2"/>
      <charset val="1"/>
    </font>
    <font>
      <b/>
      <sz val="12"/>
      <color rgb="FFFF0000"/>
      <name val="Calibri"/>
      <family val="2"/>
      <charset val="1"/>
    </font>
    <font>
      <b/>
      <u/>
      <sz val="12"/>
      <color rgb="FFFF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color rgb="FFFF0000"/>
      <name val="Calibri"/>
      <family val="2"/>
      <charset val="1"/>
    </font>
    <font>
      <strike/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u/>
      <sz val="14"/>
      <color rgb="FF0563C1"/>
      <name val="Calibri"/>
      <family val="2"/>
      <charset val="1"/>
    </font>
    <font>
      <b/>
      <u/>
      <sz val="11"/>
      <color rgb="FF2F5597"/>
      <name val="Calibri"/>
      <family val="2"/>
      <charset val="1"/>
    </font>
    <font>
      <u/>
      <sz val="14"/>
      <color rgb="FF0563C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color rgb="FFC55A11"/>
      <name val="Calibri"/>
      <family val="2"/>
      <charset val="186"/>
    </font>
    <font>
      <b/>
      <sz val="20"/>
      <name val="Arial"/>
      <family val="2"/>
      <charset val="1"/>
    </font>
    <font>
      <sz val="10"/>
      <color rgb="FF000000"/>
      <name val="Arial"/>
      <family val="2"/>
      <charset val="1"/>
    </font>
    <font>
      <b/>
      <sz val="18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4"/>
      <color rgb="FF000000"/>
      <name val="Arial"/>
      <family val="2"/>
      <charset val="1"/>
    </font>
    <font>
      <sz val="10"/>
      <color rgb="FF000080"/>
      <name val="Arial"/>
      <family val="2"/>
      <charset val="1"/>
    </font>
    <font>
      <b/>
      <sz val="16"/>
      <name val="Arial"/>
      <family val="2"/>
      <charset val="1"/>
    </font>
    <font>
      <b/>
      <sz val="10"/>
      <color rgb="FF000000"/>
      <name val="Calibri"/>
      <family val="2"/>
      <charset val="1"/>
    </font>
    <font>
      <b/>
      <sz val="10"/>
      <color rgb="FF000000"/>
      <name val="Arial"/>
      <family val="2"/>
      <charset val="186"/>
    </font>
    <font>
      <sz val="11"/>
      <name val="Calibri"/>
      <family val="2"/>
      <charset val="1"/>
    </font>
    <font>
      <b/>
      <sz val="11"/>
      <color theme="8" tint="-0.249977111117893"/>
      <name val="Calibri"/>
      <family val="2"/>
      <charset val="186"/>
    </font>
    <font>
      <sz val="11"/>
      <color theme="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2CC"/>
      </patternFill>
    </fill>
    <fill>
      <patternFill patternType="solid">
        <fgColor rgb="FFFFFF99"/>
        <bgColor rgb="FFFFF2CC"/>
      </patternFill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E2F0D9"/>
        <bgColor rgb="FFFBE5D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rgb="FFFFF2CC"/>
      </patternFill>
    </fill>
  </fills>
  <borders count="39">
    <border>
      <left/>
      <right/>
      <top/>
      <bottom/>
      <diagonal/>
    </border>
    <border>
      <left/>
      <right/>
      <top/>
      <bottom style="medium">
        <color rgb="FF333300"/>
      </bottom>
      <diagonal/>
    </border>
    <border>
      <left style="medium">
        <color rgb="FF333399"/>
      </left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 style="thin">
        <color rgb="FF333399"/>
      </left>
      <right style="thin">
        <color rgb="FF333399"/>
      </right>
      <top style="medium">
        <color rgb="FF333399"/>
      </top>
      <bottom style="thin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70AD47"/>
      </left>
      <right/>
      <top style="thin">
        <color rgb="FF70AD47"/>
      </top>
      <bottom style="thin">
        <color rgb="FF70AD47"/>
      </bottom>
      <diagonal/>
    </border>
    <border>
      <left/>
      <right style="thin">
        <color rgb="FF70AD47"/>
      </right>
      <top style="thin">
        <color rgb="FF70AD47"/>
      </top>
      <bottom/>
      <diagonal/>
    </border>
    <border>
      <left/>
      <right style="thin">
        <color rgb="FF70AD47"/>
      </right>
      <top/>
      <bottom style="thin">
        <color rgb="FF70AD47"/>
      </bottom>
      <diagonal/>
    </border>
    <border>
      <left/>
      <right/>
      <top/>
      <bottom style="thin">
        <color rgb="FF333300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6" fillId="0" borderId="0" applyBorder="0" applyProtection="0"/>
    <xf numFmtId="0" fontId="5" fillId="0" borderId="0"/>
  </cellStyleXfs>
  <cellXfs count="2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2" borderId="0" xfId="0" applyFont="1" applyFill="1"/>
    <xf numFmtId="0" fontId="5" fillId="2" borderId="0" xfId="0" applyFont="1" applyFill="1"/>
    <xf numFmtId="0" fontId="0" fillId="2" borderId="0" xfId="0" applyFill="1"/>
    <xf numFmtId="0" fontId="6" fillId="0" borderId="0" xfId="1" applyFont="1" applyBorder="1" applyAlignment="1" applyProtection="1"/>
    <xf numFmtId="0" fontId="5" fillId="4" borderId="0" xfId="0" applyFont="1" applyFill="1"/>
    <xf numFmtId="0" fontId="0" fillId="4" borderId="0" xfId="0" applyFill="1"/>
    <xf numFmtId="0" fontId="7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9" fillId="0" borderId="0" xfId="0" applyFont="1" applyBorder="1" applyAlignment="1" applyProtection="1"/>
    <xf numFmtId="0" fontId="10" fillId="0" borderId="0" xfId="0" applyFont="1" applyBorder="1" applyAlignment="1" applyProtection="1"/>
    <xf numFmtId="0" fontId="11" fillId="0" borderId="0" xfId="0" applyFont="1"/>
    <xf numFmtId="0" fontId="5" fillId="0" borderId="0" xfId="0" applyFont="1" applyAlignment="1">
      <alignment horizontal="right"/>
    </xf>
    <xf numFmtId="0" fontId="6" fillId="0" borderId="0" xfId="1" applyFont="1" applyBorder="1" applyProtection="1"/>
    <xf numFmtId="0" fontId="5" fillId="0" borderId="0" xfId="0" applyFont="1" applyAlignment="1">
      <alignment horizontal="right" vertical="top"/>
    </xf>
    <xf numFmtId="0" fontId="5" fillId="0" borderId="0" xfId="0" applyFont="1" applyBorder="1" applyAlignment="1">
      <alignment horizontal="left" wrapText="1"/>
    </xf>
    <xf numFmtId="2" fontId="0" fillId="0" borderId="0" xfId="0" applyNumberFormat="1" applyBorder="1" applyAlignment="1"/>
    <xf numFmtId="2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 applyBorder="1" applyAlignment="1"/>
    <xf numFmtId="0" fontId="16" fillId="0" borderId="8" xfId="0" applyFont="1" applyBorder="1"/>
    <xf numFmtId="0" fontId="16" fillId="0" borderId="9" xfId="0" applyFont="1" applyBorder="1"/>
    <xf numFmtId="0" fontId="0" fillId="0" borderId="9" xfId="0" applyBorder="1"/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0" fontId="0" fillId="0" borderId="10" xfId="0" applyBorder="1"/>
    <xf numFmtId="0" fontId="0" fillId="0" borderId="0" xfId="0" applyBorder="1"/>
    <xf numFmtId="0" fontId="0" fillId="0" borderId="0" xfId="0" applyFont="1"/>
    <xf numFmtId="0" fontId="6" fillId="0" borderId="0" xfId="1" applyFont="1" applyBorder="1" applyAlignment="1" applyProtection="1">
      <alignment vertical="top"/>
    </xf>
    <xf numFmtId="0" fontId="25" fillId="0" borderId="0" xfId="0" applyFont="1"/>
    <xf numFmtId="0" fontId="25" fillId="0" borderId="0" xfId="0" applyFont="1" applyAlignment="1">
      <alignment horizontal="center"/>
    </xf>
    <xf numFmtId="0" fontId="25" fillId="6" borderId="0" xfId="0" applyFont="1" applyFill="1" applyAlignment="1">
      <alignment horizontal="center"/>
    </xf>
    <xf numFmtId="0" fontId="25" fillId="7" borderId="11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6" fillId="4" borderId="0" xfId="0" applyFont="1" applyFill="1"/>
    <xf numFmtId="0" fontId="27" fillId="0" borderId="0" xfId="0" applyFont="1"/>
    <xf numFmtId="9" fontId="0" fillId="6" borderId="0" xfId="0" applyNumberFormat="1" applyFill="1" applyAlignment="1">
      <alignment horizontal="center"/>
    </xf>
    <xf numFmtId="9" fontId="0" fillId="7" borderId="11" xfId="0" applyNumberFormat="1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64" fontId="0" fillId="7" borderId="11" xfId="0" applyNumberFormat="1" applyFill="1" applyBorder="1"/>
    <xf numFmtId="0" fontId="0" fillId="7" borderId="11" xfId="0" applyFill="1" applyBorder="1"/>
    <xf numFmtId="1" fontId="0" fillId="7" borderId="0" xfId="0" applyNumberFormat="1" applyFill="1" applyBorder="1"/>
    <xf numFmtId="164" fontId="0" fillId="0" borderId="0" xfId="0" applyNumberFormat="1"/>
    <xf numFmtId="0" fontId="29" fillId="4" borderId="0" xfId="0" applyFont="1" applyFill="1"/>
    <xf numFmtId="0" fontId="0" fillId="6" borderId="0" xfId="0" applyFill="1"/>
    <xf numFmtId="0" fontId="25" fillId="6" borderId="0" xfId="0" applyFont="1" applyFill="1"/>
    <xf numFmtId="3" fontId="0" fillId="7" borderId="0" xfId="0" applyNumberFormat="1" applyFill="1" applyBorder="1"/>
    <xf numFmtId="164" fontId="29" fillId="0" borderId="0" xfId="0" applyNumberFormat="1" applyFont="1"/>
    <xf numFmtId="0" fontId="30" fillId="0" borderId="0" xfId="0" applyFont="1" applyBorder="1"/>
    <xf numFmtId="1" fontId="0" fillId="0" borderId="0" xfId="0" applyNumberFormat="1" applyBorder="1"/>
    <xf numFmtId="0" fontId="0" fillId="0" borderId="0" xfId="0" applyAlignment="1">
      <alignment horizontal="center"/>
    </xf>
    <xf numFmtId="0" fontId="6" fillId="0" borderId="0" xfId="1" applyFont="1" applyBorder="1" applyAlignment="1" applyProtection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/>
    <xf numFmtId="0" fontId="37" fillId="0" borderId="0" xfId="0" applyFont="1"/>
    <xf numFmtId="0" fontId="35" fillId="0" borderId="0" xfId="0" applyFont="1"/>
    <xf numFmtId="0" fontId="38" fillId="0" borderId="0" xfId="1" applyFont="1" applyBorder="1" applyAlignment="1" applyProtection="1">
      <alignment vertical="top"/>
    </xf>
    <xf numFmtId="0" fontId="40" fillId="0" borderId="0" xfId="1" applyFont="1" applyBorder="1" applyProtection="1"/>
    <xf numFmtId="9" fontId="0" fillId="7" borderId="0" xfId="0" applyNumberFormat="1" applyFill="1" applyBorder="1" applyAlignment="1">
      <alignment horizontal="center"/>
    </xf>
    <xf numFmtId="0" fontId="29" fillId="0" borderId="0" xfId="0" applyFont="1"/>
    <xf numFmtId="164" fontId="28" fillId="0" borderId="0" xfId="0" applyNumberFormat="1" applyFont="1"/>
    <xf numFmtId="164" fontId="0" fillId="6" borderId="0" xfId="0" applyNumberFormat="1" applyFill="1"/>
    <xf numFmtId="4" fontId="29" fillId="0" borderId="0" xfId="0" applyNumberFormat="1" applyFont="1"/>
    <xf numFmtId="0" fontId="41" fillId="0" borderId="0" xfId="0" applyFont="1"/>
    <xf numFmtId="4" fontId="0" fillId="0" borderId="0" xfId="0" applyNumberFormat="1" applyFont="1"/>
    <xf numFmtId="0" fontId="30" fillId="8" borderId="0" xfId="0" applyFont="1" applyFill="1" applyAlignment="1">
      <alignment horizontal="center"/>
    </xf>
    <xf numFmtId="0" fontId="0" fillId="8" borderId="0" xfId="0" applyFont="1" applyFill="1"/>
    <xf numFmtId="164" fontId="0" fillId="7" borderId="0" xfId="0" applyNumberFormat="1" applyFill="1" applyBorder="1"/>
    <xf numFmtId="0" fontId="6" fillId="8" borderId="0" xfId="1" applyFont="1" applyFill="1" applyBorder="1" applyAlignment="1" applyProtection="1">
      <alignment horizontal="center"/>
    </xf>
    <xf numFmtId="0" fontId="42" fillId="8" borderId="0" xfId="0" applyFont="1" applyFill="1" applyAlignment="1">
      <alignment horizontal="center"/>
    </xf>
    <xf numFmtId="0" fontId="30" fillId="0" borderId="10" xfId="0" applyFont="1" applyBorder="1"/>
    <xf numFmtId="3" fontId="0" fillId="0" borderId="0" xfId="0" applyNumberFormat="1" applyBorder="1"/>
    <xf numFmtId="0" fontId="43" fillId="0" borderId="13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5" fillId="0" borderId="19" xfId="0" applyFont="1" applyBorder="1"/>
    <xf numFmtId="0" fontId="5" fillId="0" borderId="20" xfId="0" applyFont="1" applyBorder="1"/>
    <xf numFmtId="0" fontId="44" fillId="0" borderId="20" xfId="0" applyFont="1" applyBorder="1"/>
    <xf numFmtId="0" fontId="43" fillId="0" borderId="22" xfId="0" applyFont="1" applyBorder="1" applyAlignment="1">
      <alignment horizontal="center" vertical="center"/>
    </xf>
    <xf numFmtId="0" fontId="43" fillId="0" borderId="9" xfId="0" applyFont="1" applyBorder="1" applyAlignment="1">
      <alignment horizontal="center" vertical="center"/>
    </xf>
    <xf numFmtId="0" fontId="1" fillId="0" borderId="23" xfId="0" applyFont="1" applyBorder="1"/>
    <xf numFmtId="0" fontId="1" fillId="0" borderId="24" xfId="0" applyFont="1" applyBorder="1"/>
    <xf numFmtId="0" fontId="46" fillId="0" borderId="14" xfId="0" applyFont="1" applyBorder="1" applyAlignment="1">
      <alignment horizontal="center"/>
    </xf>
    <xf numFmtId="0" fontId="1" fillId="0" borderId="18" xfId="0" applyFont="1" applyBorder="1"/>
    <xf numFmtId="0" fontId="1" fillId="0" borderId="25" xfId="0" applyFont="1" applyBorder="1"/>
    <xf numFmtId="0" fontId="44" fillId="0" borderId="26" xfId="0" applyFont="1" applyBorder="1"/>
    <xf numFmtId="0" fontId="0" fillId="0" borderId="20" xfId="0" applyBorder="1"/>
    <xf numFmtId="0" fontId="5" fillId="0" borderId="26" xfId="0" applyFont="1" applyBorder="1"/>
    <xf numFmtId="0" fontId="5" fillId="0" borderId="16" xfId="0" applyFont="1" applyBorder="1"/>
    <xf numFmtId="0" fontId="48" fillId="0" borderId="16" xfId="0" applyFont="1" applyBorder="1"/>
    <xf numFmtId="0" fontId="47" fillId="0" borderId="16" xfId="0" applyFont="1" applyBorder="1" applyAlignment="1">
      <alignment horizontal="center"/>
    </xf>
    <xf numFmtId="0" fontId="1" fillId="0" borderId="20" xfId="0" applyFont="1" applyBorder="1"/>
    <xf numFmtId="0" fontId="1" fillId="0" borderId="20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43" fillId="0" borderId="13" xfId="2" applyFont="1" applyBorder="1" applyAlignment="1">
      <alignment horizontal="center" vertical="center"/>
    </xf>
    <xf numFmtId="0" fontId="43" fillId="0" borderId="0" xfId="2" applyFont="1" applyBorder="1" applyAlignment="1">
      <alignment horizontal="center" vertical="center"/>
    </xf>
    <xf numFmtId="0" fontId="43" fillId="0" borderId="14" xfId="2" applyFont="1" applyBorder="1" applyAlignment="1">
      <alignment horizontal="center" vertical="center"/>
    </xf>
    <xf numFmtId="0" fontId="1" fillId="0" borderId="15" xfId="2" applyFont="1" applyBorder="1"/>
    <xf numFmtId="0" fontId="1" fillId="0" borderId="15" xfId="2" applyFont="1" applyBorder="1" applyAlignment="1">
      <alignment horizontal="center"/>
    </xf>
    <xf numFmtId="0" fontId="1" fillId="0" borderId="16" xfId="2" applyFont="1" applyBorder="1" applyAlignment="1">
      <alignment horizontal="center"/>
    </xf>
    <xf numFmtId="0" fontId="1" fillId="0" borderId="17" xfId="2" applyFont="1" applyBorder="1"/>
    <xf numFmtId="0" fontId="1" fillId="0" borderId="18" xfId="2" applyFont="1" applyBorder="1" applyAlignment="1">
      <alignment horizontal="center"/>
    </xf>
    <xf numFmtId="0" fontId="5" fillId="0" borderId="15" xfId="2" applyFont="1" applyBorder="1"/>
    <xf numFmtId="0" fontId="5" fillId="0" borderId="16" xfId="2" applyFont="1" applyBorder="1"/>
    <xf numFmtId="0" fontId="5" fillId="0" borderId="19" xfId="2" applyFont="1" applyBorder="1"/>
    <xf numFmtId="0" fontId="44" fillId="0" borderId="19" xfId="2" applyFont="1" applyBorder="1"/>
    <xf numFmtId="0" fontId="44" fillId="0" borderId="20" xfId="2" applyFont="1" applyBorder="1"/>
    <xf numFmtId="0" fontId="5" fillId="0" borderId="20" xfId="2" applyFont="1" applyBorder="1"/>
    <xf numFmtId="0" fontId="43" fillId="0" borderId="24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/>
    <xf numFmtId="0" fontId="1" fillId="0" borderId="35" xfId="0" applyFont="1" applyBorder="1" applyAlignment="1">
      <alignment horizontal="center"/>
    </xf>
    <xf numFmtId="0" fontId="0" fillId="0" borderId="36" xfId="0" applyBorder="1"/>
    <xf numFmtId="0" fontId="5" fillId="0" borderId="21" xfId="0" applyFont="1" applyBorder="1"/>
    <xf numFmtId="0" fontId="43" fillId="0" borderId="32" xfId="0" applyFont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9" xfId="0" applyFont="1" applyBorder="1"/>
    <xf numFmtId="0" fontId="0" fillId="0" borderId="26" xfId="0" applyFont="1" applyBorder="1"/>
    <xf numFmtId="0" fontId="0" fillId="0" borderId="20" xfId="0" applyFont="1" applyBorder="1"/>
    <xf numFmtId="0" fontId="43" fillId="0" borderId="34" xfId="0" applyFont="1" applyBorder="1" applyAlignment="1">
      <alignment horizontal="center" vertical="center"/>
    </xf>
    <xf numFmtId="0" fontId="43" fillId="0" borderId="36" xfId="0" applyFont="1" applyBorder="1" applyAlignment="1">
      <alignment horizontal="center" vertical="center"/>
    </xf>
    <xf numFmtId="0" fontId="0" fillId="0" borderId="16" xfId="0" applyFont="1" applyBorder="1"/>
    <xf numFmtId="0" fontId="0" fillId="0" borderId="16" xfId="0" applyFont="1" applyBorder="1" applyAlignment="1">
      <alignment horizontal="center"/>
    </xf>
    <xf numFmtId="0" fontId="13" fillId="0" borderId="20" xfId="0" applyFont="1" applyBorder="1"/>
    <xf numFmtId="0" fontId="13" fillId="0" borderId="20" xfId="0" applyFont="1" applyBorder="1" applyAlignment="1">
      <alignment horizontal="center"/>
    </xf>
    <xf numFmtId="0" fontId="0" fillId="0" borderId="15" xfId="0" applyFont="1" applyBorder="1"/>
    <xf numFmtId="0" fontId="0" fillId="0" borderId="14" xfId="0" applyFont="1" applyBorder="1"/>
    <xf numFmtId="165" fontId="28" fillId="0" borderId="0" xfId="0" applyNumberFormat="1" applyFont="1"/>
    <xf numFmtId="165" fontId="0" fillId="6" borderId="0" xfId="0" applyNumberFormat="1" applyFill="1"/>
    <xf numFmtId="0" fontId="33" fillId="0" borderId="0" xfId="0" applyFont="1"/>
    <xf numFmtId="0" fontId="27" fillId="4" borderId="0" xfId="0" applyFont="1" applyFill="1"/>
    <xf numFmtId="166" fontId="0" fillId="0" borderId="0" xfId="0" applyNumberFormat="1"/>
    <xf numFmtId="0" fontId="0" fillId="9" borderId="0" xfId="0" applyFill="1"/>
    <xf numFmtId="0" fontId="0" fillId="9" borderId="0" xfId="0" applyFont="1" applyFill="1"/>
    <xf numFmtId="0" fontId="30" fillId="10" borderId="0" xfId="0" applyFont="1" applyFill="1"/>
    <xf numFmtId="0" fontId="31" fillId="10" borderId="0" xfId="0" applyFont="1" applyFill="1"/>
    <xf numFmtId="1" fontId="0" fillId="7" borderId="38" xfId="0" applyNumberFormat="1" applyFill="1" applyBorder="1"/>
    <xf numFmtId="0" fontId="0" fillId="10" borderId="0" xfId="0" applyFill="1"/>
    <xf numFmtId="0" fontId="0" fillId="11" borderId="0" xfId="0" applyFill="1"/>
    <xf numFmtId="0" fontId="6" fillId="0" borderId="0" xfId="1"/>
    <xf numFmtId="0" fontId="53" fillId="11" borderId="0" xfId="0" applyFont="1" applyFill="1"/>
    <xf numFmtId="0" fontId="0" fillId="11" borderId="0" xfId="0" applyFont="1" applyFill="1"/>
    <xf numFmtId="0" fontId="0" fillId="12" borderId="0" xfId="0" applyFill="1"/>
    <xf numFmtId="0" fontId="25" fillId="12" borderId="0" xfId="0" applyFont="1" applyFill="1"/>
    <xf numFmtId="0" fontId="31" fillId="12" borderId="0" xfId="0" applyFont="1" applyFill="1"/>
    <xf numFmtId="0" fontId="30" fillId="12" borderId="0" xfId="0" applyFont="1" applyFill="1"/>
    <xf numFmtId="0" fontId="32" fillId="12" borderId="0" xfId="0" applyFont="1" applyFill="1"/>
    <xf numFmtId="0" fontId="34" fillId="12" borderId="0" xfId="0" applyFont="1" applyFill="1"/>
    <xf numFmtId="0" fontId="25" fillId="10" borderId="0" xfId="0" applyFont="1" applyFill="1"/>
    <xf numFmtId="0" fontId="52" fillId="10" borderId="0" xfId="0" applyFont="1" applyFill="1"/>
    <xf numFmtId="166" fontId="54" fillId="4" borderId="0" xfId="0" applyNumberFormat="1" applyFont="1" applyFill="1"/>
    <xf numFmtId="0" fontId="54" fillId="4" borderId="0" xfId="0" applyFont="1" applyFill="1"/>
    <xf numFmtId="0" fontId="54" fillId="0" borderId="0" xfId="0" applyFont="1"/>
    <xf numFmtId="0" fontId="30" fillId="9" borderId="0" xfId="0" applyFont="1" applyFill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wrapText="1"/>
    </xf>
    <xf numFmtId="0" fontId="15" fillId="0" borderId="5" xfId="0" applyFont="1" applyBorder="1" applyAlignment="1" applyProtection="1">
      <alignment horizontal="left" wrapText="1"/>
    </xf>
    <xf numFmtId="2" fontId="0" fillId="0" borderId="6" xfId="0" applyNumberFormat="1" applyBorder="1" applyAlignment="1" applyProtection="1">
      <alignment horizontal="center"/>
    </xf>
    <xf numFmtId="0" fontId="5" fillId="0" borderId="0" xfId="0" applyFont="1" applyBorder="1" applyAlignment="1">
      <alignment horizontal="left" vertical="top" wrapText="1"/>
    </xf>
    <xf numFmtId="2" fontId="0" fillId="0" borderId="7" xfId="0" applyNumberFormat="1" applyBorder="1" applyAlignment="1" applyProtection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 applyProtection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center" wrapText="1"/>
    </xf>
    <xf numFmtId="3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4" xfId="0" applyFont="1" applyBorder="1" applyAlignment="1" applyProtection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6" fillId="0" borderId="3" xfId="1" applyFont="1" applyBorder="1" applyAlignment="1" applyProtection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5" borderId="1" xfId="0" applyFill="1" applyBorder="1" applyAlignment="1" applyProtection="1">
      <alignment horizontal="center"/>
    </xf>
    <xf numFmtId="0" fontId="20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center" wrapText="1"/>
    </xf>
    <xf numFmtId="0" fontId="35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/>
    </xf>
    <xf numFmtId="0" fontId="45" fillId="0" borderId="37" xfId="0" applyFont="1" applyBorder="1" applyAlignment="1">
      <alignment horizontal="center" vertical="center"/>
    </xf>
    <xf numFmtId="0" fontId="45" fillId="0" borderId="12" xfId="2" applyFont="1" applyBorder="1" applyAlignment="1">
      <alignment horizontal="center" vertical="center"/>
    </xf>
    <xf numFmtId="0" fontId="43" fillId="0" borderId="12" xfId="2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3" fillId="0" borderId="28" xfId="0" applyFont="1" applyBorder="1" applyAlignment="1">
      <alignment horizontal="center" vertical="center"/>
    </xf>
    <xf numFmtId="164" fontId="54" fillId="0" borderId="0" xfId="0" applyNumberFormat="1" applyFont="1"/>
  </cellXfs>
  <cellStyles count="3">
    <cellStyle name="Explanatory Text" xfId="2" builtinId="53" customBuiltin="1"/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99FF"/>
      <rgbColor rgb="FFCCFFFF"/>
      <rgbColor rgb="FFE2F0D9"/>
      <rgbColor rgb="FFFFFF99"/>
      <rgbColor rgb="FF99CCFF"/>
      <rgbColor rgb="FFFF99CC"/>
      <rgbColor rgb="FFCC99FF"/>
      <rgbColor rgb="FFFBE5D6"/>
      <rgbColor rgb="FF2E75B6"/>
      <rgbColor rgb="FF33CCCC"/>
      <rgbColor rgb="FF99CC00"/>
      <rgbColor rgb="FFFFCC00"/>
      <rgbColor rgb="FFFF9900"/>
      <rgbColor rgb="FFED7D31"/>
      <rgbColor rgb="FF2F5597"/>
      <rgbColor rgb="FF8497B0"/>
      <rgbColor rgb="FF003366"/>
      <rgbColor rgb="FF70AD47"/>
      <rgbColor rgb="FF003300"/>
      <rgbColor rgb="FF333300"/>
      <rgbColor rgb="FFC55A11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351720</xdr:colOff>
      <xdr:row>2</xdr:row>
      <xdr:rowOff>89280</xdr:rowOff>
    </xdr:from>
    <xdr:to>
      <xdr:col>12</xdr:col>
      <xdr:colOff>797040</xdr:colOff>
      <xdr:row>15</xdr:row>
      <xdr:rowOff>296280</xdr:rowOff>
    </xdr:to>
    <xdr:pic>
      <xdr:nvPicPr>
        <xdr:cNvPr id="2" name="ha_logo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829320" y="756000"/>
          <a:ext cx="3502800" cy="3344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zuzu" TargetMode="External"/><Relationship Id="rId3" Type="http://schemas.openxmlformats.org/officeDocument/2006/relationships/hyperlink" Target="mailto:info@zuzu.ee" TargetMode="External"/><Relationship Id="rId7" Type="http://schemas.openxmlformats.org/officeDocument/2006/relationships/hyperlink" Target="https://www.dropbox.com/s/kss3wwszlc1oz66/HempAge%20Eripakkumiste%20kataloog.pdf?dl=0" TargetMode="External"/><Relationship Id="rId2" Type="http://schemas.openxmlformats.org/officeDocument/2006/relationships/hyperlink" Target="https://www.facebook.com/ZUZU.ee/app_100265896690345" TargetMode="External"/><Relationship Id="rId1" Type="http://schemas.openxmlformats.org/officeDocument/2006/relationships/hyperlink" Target="http://www.zuzu.ee/et/p/tellimiskampaaniad" TargetMode="External"/><Relationship Id="rId6" Type="http://schemas.openxmlformats.org/officeDocument/2006/relationships/hyperlink" Target="http://www.zuzu.ee/media/zuzu-ee/Tellimiskampaaniad/HempAge%20s&#252;gis_talv%202017_18.pdf" TargetMode="External"/><Relationship Id="rId5" Type="http://schemas.openxmlformats.org/officeDocument/2006/relationships/hyperlink" Target="https://www.facebook.com/ZUZU.ee" TargetMode="External"/><Relationship Id="rId4" Type="http://schemas.openxmlformats.org/officeDocument/2006/relationships/hyperlink" Target="http://www.zuzu.e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uzu.ee/media/zuzu-ee/Tellimiskampaaniad/HempAge%20s%C3%BCgis_talv%202017_1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uzu.ee/media/zuzu-ee/Tellimiskampaaniad/HempAge%20kevad_suvi%202017.pdf" TargetMode="External"/><Relationship Id="rId2" Type="http://schemas.openxmlformats.org/officeDocument/2006/relationships/hyperlink" Target="http://gallery.hempage.de/" TargetMode="External"/><Relationship Id="rId1" Type="http://schemas.openxmlformats.org/officeDocument/2006/relationships/hyperlink" Target="https://www.dropbox.com/s/kss3wwszlc1oz66/HempAge%20Eripakkumiste%20kataloog.pdf?dl=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tabSelected="1" zoomScaleNormal="100" workbookViewId="0">
      <selection activeCell="A2" sqref="A2"/>
    </sheetView>
  </sheetViews>
  <sheetFormatPr defaultRowHeight="15" x14ac:dyDescent="0.25"/>
  <cols>
    <col min="1" max="1" width="6.85546875"/>
    <col min="2" max="3" width="8.5703125"/>
    <col min="4" max="4" width="16.42578125"/>
    <col min="5" max="5" width="8.5703125"/>
    <col min="6" max="6" width="4"/>
    <col min="7" max="7" width="8.5703125"/>
    <col min="8" max="8" width="3.28515625"/>
    <col min="9" max="18" width="8.5703125"/>
    <col min="19" max="19" width="21"/>
    <col min="20" max="1025" width="8.5703125"/>
  </cols>
  <sheetData>
    <row r="1" spans="1:20" x14ac:dyDescent="0.25">
      <c r="A1" s="190" t="s">
        <v>0</v>
      </c>
      <c r="B1" s="190"/>
      <c r="R1" s="1" t="s">
        <v>1</v>
      </c>
      <c r="S1" s="2"/>
      <c r="T1" s="2"/>
    </row>
    <row r="2" spans="1:20" ht="18" customHeight="1" x14ac:dyDescent="0.25">
      <c r="F2" s="3" t="s">
        <v>2</v>
      </c>
      <c r="L2" s="4" t="s">
        <v>3</v>
      </c>
      <c r="M2" s="5"/>
      <c r="N2" s="5"/>
      <c r="O2" s="5"/>
      <c r="P2" s="5"/>
      <c r="Q2" s="6"/>
      <c r="R2" s="198" t="s">
        <v>4</v>
      </c>
      <c r="S2" s="198"/>
      <c r="T2" s="198"/>
    </row>
    <row r="3" spans="1:20" x14ac:dyDescent="0.25">
      <c r="B3" s="199" t="s">
        <v>5</v>
      </c>
      <c r="C3" s="199"/>
      <c r="D3" s="199"/>
      <c r="E3" s="7" t="s">
        <v>6</v>
      </c>
      <c r="L3" s="8"/>
      <c r="M3" s="8"/>
      <c r="N3" s="8"/>
      <c r="O3" s="8"/>
      <c r="P3" s="8"/>
      <c r="Q3" s="9"/>
      <c r="R3" s="198"/>
      <c r="S3" s="198"/>
      <c r="T3" s="198"/>
    </row>
    <row r="4" spans="1:20" ht="21.75" customHeight="1" x14ac:dyDescent="0.25">
      <c r="B4" s="196" t="s">
        <v>7</v>
      </c>
      <c r="C4" s="196"/>
      <c r="D4" s="10" t="s">
        <v>8</v>
      </c>
      <c r="I4" s="196" t="s">
        <v>9</v>
      </c>
      <c r="J4" s="196"/>
      <c r="K4" s="200"/>
      <c r="L4" s="200"/>
      <c r="M4" s="200"/>
      <c r="R4" s="198"/>
      <c r="S4" s="198"/>
      <c r="T4" s="198"/>
    </row>
    <row r="5" spans="1:20" ht="22.5" customHeight="1" x14ac:dyDescent="0.25">
      <c r="B5" s="196" t="s">
        <v>10</v>
      </c>
      <c r="C5" s="196"/>
      <c r="D5" s="11">
        <v>12187009</v>
      </c>
      <c r="I5" s="196" t="s">
        <v>11</v>
      </c>
      <c r="J5" s="196"/>
      <c r="K5" s="201"/>
      <c r="L5" s="201"/>
      <c r="M5" s="201"/>
      <c r="N5" s="12"/>
      <c r="O5" s="13"/>
      <c r="R5" s="198"/>
      <c r="S5" s="198"/>
      <c r="T5" s="198"/>
    </row>
    <row r="6" spans="1:20" ht="24.75" customHeight="1" x14ac:dyDescent="0.25">
      <c r="B6" s="196" t="s">
        <v>12</v>
      </c>
      <c r="C6" s="196"/>
      <c r="D6" t="s">
        <v>13</v>
      </c>
      <c r="I6" s="196" t="s">
        <v>14</v>
      </c>
      <c r="J6" s="196"/>
      <c r="K6" s="201"/>
      <c r="L6" s="201"/>
      <c r="M6" s="201"/>
      <c r="N6" s="12"/>
      <c r="O6" s="13"/>
      <c r="R6" s="198"/>
      <c r="S6" s="198"/>
      <c r="T6" s="198"/>
    </row>
    <row r="7" spans="1:20" x14ac:dyDescent="0.25">
      <c r="B7" s="196" t="s">
        <v>15</v>
      </c>
      <c r="C7" s="196"/>
      <c r="D7" t="s">
        <v>16</v>
      </c>
      <c r="I7" s="14" t="s">
        <v>17</v>
      </c>
    </row>
    <row r="8" spans="1:20" x14ac:dyDescent="0.25">
      <c r="B8" s="196" t="s">
        <v>18</v>
      </c>
      <c r="C8" s="196"/>
      <c r="D8" s="11">
        <v>56686032</v>
      </c>
      <c r="I8" s="196" t="s">
        <v>19</v>
      </c>
      <c r="J8" s="196"/>
      <c r="K8" s="15" t="s">
        <v>6</v>
      </c>
      <c r="L8" s="15"/>
      <c r="O8" s="14"/>
    </row>
    <row r="9" spans="1:20" ht="18" customHeight="1" x14ac:dyDescent="0.25">
      <c r="A9" s="16"/>
      <c r="B9" s="196" t="s">
        <v>14</v>
      </c>
      <c r="C9" s="196"/>
      <c r="D9" s="15" t="s">
        <v>20</v>
      </c>
      <c r="I9" s="197" t="s">
        <v>21</v>
      </c>
      <c r="J9" s="197"/>
      <c r="K9" s="197"/>
      <c r="L9" s="197"/>
      <c r="M9" s="197"/>
      <c r="N9" s="197"/>
      <c r="O9" s="197"/>
      <c r="P9" s="197"/>
    </row>
    <row r="10" spans="1:20" x14ac:dyDescent="0.25">
      <c r="B10" s="196" t="s">
        <v>22</v>
      </c>
      <c r="C10" s="196"/>
      <c r="D10" s="15" t="s">
        <v>23</v>
      </c>
      <c r="I10" s="197"/>
      <c r="J10" s="197"/>
      <c r="K10" s="197"/>
      <c r="L10" s="197"/>
      <c r="M10" s="197"/>
      <c r="N10" s="197"/>
      <c r="O10" s="197"/>
      <c r="P10" s="197"/>
    </row>
    <row r="11" spans="1:20" x14ac:dyDescent="0.25">
      <c r="B11" s="196" t="s">
        <v>24</v>
      </c>
      <c r="C11" s="196"/>
      <c r="D11" s="15" t="s">
        <v>25</v>
      </c>
      <c r="I11" s="197"/>
      <c r="J11" s="197"/>
      <c r="K11" s="197"/>
      <c r="L11" s="197"/>
      <c r="M11" s="197"/>
      <c r="N11" s="197"/>
      <c r="O11" s="197"/>
      <c r="P11" s="197"/>
    </row>
    <row r="12" spans="1:20" x14ac:dyDescent="0.25">
      <c r="I12" s="197"/>
      <c r="J12" s="197"/>
      <c r="K12" s="197"/>
      <c r="L12" s="197"/>
      <c r="M12" s="197"/>
      <c r="N12" s="197"/>
      <c r="O12" s="197"/>
      <c r="P12" s="197"/>
    </row>
    <row r="13" spans="1:20" x14ac:dyDescent="0.25">
      <c r="I13" s="197"/>
      <c r="J13" s="197"/>
      <c r="K13" s="197"/>
      <c r="L13" s="197"/>
      <c r="M13" s="197"/>
      <c r="N13" s="197"/>
      <c r="O13" s="197"/>
      <c r="P13" s="197"/>
    </row>
    <row r="14" spans="1:20" ht="15.75" x14ac:dyDescent="0.25">
      <c r="B14" s="17" t="s">
        <v>26</v>
      </c>
    </row>
    <row r="15" spans="1:20" x14ac:dyDescent="0.25">
      <c r="J15" s="190" t="s">
        <v>27</v>
      </c>
      <c r="K15" s="190"/>
      <c r="L15" s="190"/>
      <c r="M15" s="190"/>
    </row>
    <row r="16" spans="1:20" ht="27" customHeight="1" x14ac:dyDescent="0.25">
      <c r="B16" s="191"/>
      <c r="C16" s="191"/>
      <c r="D16" s="191"/>
      <c r="E16" s="192" t="s">
        <v>28</v>
      </c>
      <c r="F16" s="192"/>
      <c r="G16" s="191" t="s">
        <v>29</v>
      </c>
      <c r="H16" s="191"/>
      <c r="I16" s="18" t="s">
        <v>30</v>
      </c>
      <c r="J16" t="s">
        <v>31</v>
      </c>
      <c r="S16" s="19" t="s">
        <v>32</v>
      </c>
    </row>
    <row r="17" spans="1:20" ht="25.5" customHeight="1" x14ac:dyDescent="0.25">
      <c r="A17" s="14"/>
      <c r="B17" s="193" t="s">
        <v>33</v>
      </c>
      <c r="C17" s="193"/>
      <c r="D17" s="193"/>
      <c r="E17" s="194">
        <f>Põhikollektsioon!G167</f>
        <v>0</v>
      </c>
      <c r="F17" s="194"/>
      <c r="G17" s="195">
        <f>Põhikollektsioon!H167</f>
        <v>0</v>
      </c>
      <c r="H17" s="195"/>
      <c r="I17" s="20" t="s">
        <v>30</v>
      </c>
      <c r="J17" s="176" t="s">
        <v>34</v>
      </c>
      <c r="K17" s="176"/>
      <c r="L17" s="176"/>
      <c r="M17" s="176"/>
      <c r="N17" s="176"/>
      <c r="O17" s="176"/>
      <c r="P17" s="176"/>
      <c r="Q17" s="176"/>
      <c r="R17" s="176"/>
      <c r="S17" s="7" t="s">
        <v>35</v>
      </c>
    </row>
    <row r="18" spans="1:20" ht="15" customHeight="1" x14ac:dyDescent="0.25">
      <c r="A18" s="14"/>
      <c r="B18" s="185" t="s">
        <v>36</v>
      </c>
      <c r="C18" s="185"/>
      <c r="D18" s="185"/>
      <c r="E18" s="186">
        <f>'Eripakkumised ja eelmine hooaeg'!G134</f>
        <v>0</v>
      </c>
      <c r="F18" s="186"/>
      <c r="G18" s="187">
        <f>'Eripakkumised ja eelmine hooaeg'!H134</f>
        <v>0</v>
      </c>
      <c r="H18" s="187"/>
      <c r="I18" s="18" t="s">
        <v>30</v>
      </c>
      <c r="J18" t="s">
        <v>37</v>
      </c>
    </row>
    <row r="19" spans="1:20" x14ac:dyDescent="0.25">
      <c r="A19" s="14"/>
      <c r="B19" s="188" t="s">
        <v>38</v>
      </c>
      <c r="C19" s="188"/>
      <c r="D19" s="188"/>
      <c r="E19" s="189">
        <f>SUM(E17:F18)</f>
        <v>0</v>
      </c>
      <c r="F19" s="189"/>
      <c r="G19" s="187">
        <f>SUM(G17:H18)</f>
        <v>0</v>
      </c>
      <c r="H19" s="187"/>
      <c r="I19" s="18" t="s">
        <v>30</v>
      </c>
      <c r="J19" s="14" t="s">
        <v>39</v>
      </c>
      <c r="K19" s="14"/>
      <c r="L19" s="14"/>
      <c r="M19" s="14"/>
      <c r="N19" s="14"/>
      <c r="O19" s="14"/>
      <c r="P19" s="14"/>
      <c r="Q19" s="14"/>
      <c r="R19" s="14"/>
      <c r="S19" s="14"/>
      <c r="T19" s="15"/>
    </row>
    <row r="20" spans="1:20" ht="27.75" customHeight="1" x14ac:dyDescent="0.25">
      <c r="A20" s="14"/>
      <c r="B20" s="182" t="s">
        <v>40</v>
      </c>
      <c r="C20" s="182"/>
      <c r="D20" s="182"/>
      <c r="E20" s="182"/>
      <c r="F20" s="182"/>
      <c r="G20" s="182"/>
      <c r="H20" s="22"/>
      <c r="I20" s="20" t="s">
        <v>30</v>
      </c>
      <c r="J20" s="183" t="s">
        <v>41</v>
      </c>
      <c r="K20" s="183"/>
      <c r="L20" s="183"/>
      <c r="M20" s="183"/>
      <c r="N20" s="183"/>
      <c r="O20" s="183"/>
      <c r="P20" s="183"/>
      <c r="Q20" s="183"/>
    </row>
    <row r="21" spans="1:20" ht="12.75" customHeight="1" x14ac:dyDescent="0.25">
      <c r="A21" s="14"/>
      <c r="B21" s="184" t="s">
        <v>42</v>
      </c>
      <c r="C21" s="184"/>
      <c r="D21" s="184"/>
      <c r="E21" s="184"/>
      <c r="F21" s="184"/>
      <c r="G21" s="184"/>
      <c r="H21" s="23"/>
      <c r="I21" s="18" t="s">
        <v>30</v>
      </c>
      <c r="J21" s="176" t="s">
        <v>43</v>
      </c>
      <c r="K21" s="176"/>
      <c r="L21" s="176"/>
      <c r="M21" s="176"/>
      <c r="N21" s="176"/>
      <c r="O21" s="176"/>
      <c r="P21" s="176"/>
      <c r="Q21" s="176"/>
      <c r="R21" s="176"/>
      <c r="S21" s="176"/>
    </row>
    <row r="22" spans="1:20" x14ac:dyDescent="0.25">
      <c r="A22" s="14"/>
      <c r="B22" s="184"/>
      <c r="C22" s="184"/>
      <c r="D22" s="184"/>
      <c r="E22" s="184"/>
      <c r="F22" s="184"/>
      <c r="G22" s="184"/>
      <c r="H22" s="23"/>
      <c r="J22" s="176"/>
      <c r="K22" s="176"/>
      <c r="L22" s="176"/>
      <c r="M22" s="176"/>
      <c r="N22" s="176"/>
      <c r="O22" s="176"/>
      <c r="P22" s="176"/>
      <c r="Q22" s="176"/>
      <c r="R22" s="176"/>
      <c r="S22" s="176"/>
    </row>
    <row r="23" spans="1:20" ht="12.75" customHeight="1" x14ac:dyDescent="0.25">
      <c r="A23" s="14"/>
      <c r="B23" s="184"/>
      <c r="C23" s="184"/>
      <c r="D23" s="184"/>
      <c r="E23" s="184"/>
      <c r="F23" s="184"/>
      <c r="G23" s="184"/>
      <c r="H23" s="23"/>
      <c r="I23" s="18" t="s">
        <v>30</v>
      </c>
      <c r="J23" s="179" t="s">
        <v>44</v>
      </c>
      <c r="K23" s="179"/>
      <c r="L23" s="179"/>
      <c r="M23" s="179"/>
      <c r="N23" s="179"/>
      <c r="O23" s="179"/>
      <c r="P23" s="179"/>
      <c r="Q23" s="179"/>
      <c r="R23" s="179"/>
      <c r="S23" s="179"/>
    </row>
    <row r="24" spans="1:20" ht="28.5" customHeight="1" x14ac:dyDescent="0.25">
      <c r="A24" s="14"/>
      <c r="B24" s="184"/>
      <c r="C24" s="184"/>
      <c r="D24" s="184"/>
      <c r="E24" s="184"/>
      <c r="F24" s="184"/>
      <c r="G24" s="184"/>
      <c r="H24" s="23"/>
      <c r="I24" s="18"/>
      <c r="J24" s="179"/>
      <c r="K24" s="179"/>
      <c r="L24" s="179"/>
      <c r="M24" s="179"/>
      <c r="N24" s="179"/>
      <c r="O24" s="179"/>
      <c r="P24" s="179"/>
      <c r="Q24" s="179"/>
      <c r="R24" s="179"/>
      <c r="S24" s="179"/>
    </row>
    <row r="25" spans="1:20" ht="20.25" customHeight="1" x14ac:dyDescent="0.25">
      <c r="A25" s="14"/>
      <c r="B25" s="177"/>
      <c r="C25" s="177"/>
      <c r="D25" s="177"/>
      <c r="E25" s="177"/>
      <c r="F25" s="177"/>
      <c r="G25" s="178"/>
      <c r="H25" s="178"/>
      <c r="I25" s="18" t="s">
        <v>30</v>
      </c>
      <c r="J25" s="179" t="s">
        <v>45</v>
      </c>
      <c r="K25" s="179"/>
      <c r="L25" s="179"/>
      <c r="M25" s="179"/>
      <c r="N25" s="179"/>
      <c r="O25" s="179"/>
      <c r="P25" s="179"/>
      <c r="Q25" s="179"/>
      <c r="R25" s="179"/>
    </row>
    <row r="26" spans="1:20" ht="19.5" customHeight="1" x14ac:dyDescent="0.25">
      <c r="A26" s="14"/>
      <c r="B26" s="177"/>
      <c r="C26" s="177"/>
      <c r="D26" s="177"/>
      <c r="E26" s="177"/>
      <c r="F26" s="177"/>
      <c r="G26" s="180"/>
      <c r="H26" s="180"/>
      <c r="I26" s="18"/>
      <c r="J26" s="179"/>
      <c r="K26" s="179"/>
      <c r="L26" s="179"/>
      <c r="M26" s="179"/>
      <c r="N26" s="179"/>
      <c r="O26" s="179"/>
      <c r="P26" s="179"/>
      <c r="Q26" s="179"/>
      <c r="R26" s="179"/>
    </row>
    <row r="27" spans="1:20" ht="12.75" customHeight="1" x14ac:dyDescent="0.25">
      <c r="D27" s="24"/>
      <c r="E27" s="25"/>
      <c r="F27" s="25"/>
      <c r="G27" s="181"/>
      <c r="H27" s="181"/>
      <c r="I27" s="18" t="s">
        <v>30</v>
      </c>
      <c r="J27" s="179" t="s">
        <v>46</v>
      </c>
      <c r="K27" s="179"/>
      <c r="L27" s="179"/>
      <c r="M27" s="179"/>
      <c r="N27" s="179"/>
      <c r="O27" s="179"/>
      <c r="P27" s="179"/>
      <c r="Q27" s="179"/>
      <c r="R27" s="179"/>
    </row>
    <row r="28" spans="1:20" ht="12.75" customHeight="1" x14ac:dyDescent="0.25">
      <c r="B28" s="14" t="s">
        <v>47</v>
      </c>
      <c r="E28" s="26"/>
      <c r="I28" s="18"/>
      <c r="J28" s="179"/>
      <c r="K28" s="179"/>
      <c r="L28" s="179"/>
      <c r="M28" s="179"/>
      <c r="N28" s="179"/>
      <c r="O28" s="179"/>
      <c r="P28" s="179"/>
      <c r="Q28" s="179"/>
      <c r="R28" s="179"/>
    </row>
    <row r="29" spans="1:20" x14ac:dyDescent="0.25">
      <c r="I29" s="18"/>
    </row>
    <row r="30" spans="1:20" ht="12.75" customHeight="1" x14ac:dyDescent="0.25">
      <c r="B30" s="175" t="s">
        <v>48</v>
      </c>
      <c r="C30" s="175"/>
      <c r="D30" s="175"/>
      <c r="E30" s="175"/>
      <c r="F30" s="175"/>
      <c r="G30" s="175"/>
      <c r="I30" s="18" t="s">
        <v>30</v>
      </c>
      <c r="J30" s="176" t="s">
        <v>49</v>
      </c>
      <c r="K30" s="176"/>
      <c r="L30" s="176"/>
      <c r="M30" s="176"/>
      <c r="N30" s="176"/>
      <c r="O30" s="176"/>
      <c r="P30" s="176"/>
      <c r="Q30" s="176"/>
      <c r="R30" s="176"/>
    </row>
    <row r="31" spans="1:20" x14ac:dyDescent="0.25">
      <c r="B31" s="175"/>
      <c r="C31" s="175"/>
      <c r="D31" s="175"/>
      <c r="E31" s="175"/>
      <c r="F31" s="175"/>
      <c r="G31" s="175"/>
      <c r="I31" s="18"/>
      <c r="J31" s="176"/>
      <c r="K31" s="176"/>
      <c r="L31" s="176"/>
      <c r="M31" s="176"/>
      <c r="N31" s="176"/>
      <c r="O31" s="176"/>
      <c r="P31" s="176"/>
      <c r="Q31" s="176"/>
      <c r="R31" s="176"/>
    </row>
    <row r="32" spans="1:20" ht="12.75" customHeight="1" x14ac:dyDescent="0.25">
      <c r="I32" s="18" t="s">
        <v>30</v>
      </c>
      <c r="J32" t="s">
        <v>50</v>
      </c>
    </row>
    <row r="33" spans="2:18" ht="26.25" customHeight="1" x14ac:dyDescent="0.25">
      <c r="B33" s="27"/>
      <c r="C33" s="28"/>
      <c r="D33" s="28"/>
      <c r="E33" s="28"/>
      <c r="F33" s="28"/>
      <c r="G33" s="28"/>
      <c r="I33" s="18"/>
      <c r="J33" s="176" t="s">
        <v>51</v>
      </c>
      <c r="K33" s="176"/>
      <c r="L33" s="176"/>
      <c r="M33" s="176"/>
      <c r="N33" s="176"/>
      <c r="O33" s="176"/>
      <c r="P33" s="176"/>
      <c r="Q33" s="176"/>
      <c r="R33" s="176"/>
    </row>
    <row r="34" spans="2:18" ht="12.75" customHeight="1" x14ac:dyDescent="0.25">
      <c r="J34" s="21"/>
      <c r="K34" s="21"/>
      <c r="L34" s="21"/>
      <c r="M34" s="21"/>
      <c r="N34" s="21"/>
      <c r="O34" s="21"/>
      <c r="P34" s="21"/>
      <c r="Q34" s="21"/>
      <c r="R34" s="21"/>
    </row>
    <row r="35" spans="2:18" x14ac:dyDescent="0.25">
      <c r="B35" s="14" t="s">
        <v>52</v>
      </c>
      <c r="J35" s="29" t="s">
        <v>53</v>
      </c>
    </row>
    <row r="36" spans="2:18" ht="39" customHeight="1" x14ac:dyDescent="0.25">
      <c r="B36" s="27"/>
      <c r="C36" s="28"/>
      <c r="D36" s="28"/>
      <c r="E36" s="28"/>
      <c r="F36" s="28"/>
      <c r="G36" s="28"/>
      <c r="H36" s="30"/>
      <c r="J36" s="14"/>
      <c r="K36" s="14"/>
      <c r="L36" s="14"/>
      <c r="M36" s="14"/>
      <c r="N36" s="14"/>
      <c r="O36" s="14"/>
      <c r="P36" s="14"/>
      <c r="Q36" s="14"/>
      <c r="R36" s="14"/>
    </row>
    <row r="37" spans="2:18" ht="12.75" customHeight="1" x14ac:dyDescent="0.25">
      <c r="J37" s="31" t="s">
        <v>54</v>
      </c>
      <c r="K37" s="14"/>
      <c r="L37" s="14"/>
      <c r="M37" s="14"/>
      <c r="N37" s="14"/>
      <c r="O37" s="7" t="s">
        <v>55</v>
      </c>
      <c r="P37" s="14"/>
      <c r="Q37" s="14"/>
    </row>
    <row r="41" spans="2:18" ht="24.75" customHeight="1" x14ac:dyDescent="0.25"/>
    <row r="44" spans="2:18" ht="26.25" customHeight="1" x14ac:dyDescent="0.25"/>
  </sheetData>
  <mergeCells count="47">
    <mergeCell ref="A1:B1"/>
    <mergeCell ref="R2:T6"/>
    <mergeCell ref="B3:D3"/>
    <mergeCell ref="B4:C4"/>
    <mergeCell ref="I4:J4"/>
    <mergeCell ref="K4:M4"/>
    <mergeCell ref="B5:C5"/>
    <mergeCell ref="I5:J5"/>
    <mergeCell ref="K5:M5"/>
    <mergeCell ref="B6:C6"/>
    <mergeCell ref="I6:J6"/>
    <mergeCell ref="K6:M6"/>
    <mergeCell ref="B7:C7"/>
    <mergeCell ref="B8:C8"/>
    <mergeCell ref="I8:J8"/>
    <mergeCell ref="B9:C9"/>
    <mergeCell ref="I9:P13"/>
    <mergeCell ref="B10:C10"/>
    <mergeCell ref="B11:C11"/>
    <mergeCell ref="J15:M15"/>
    <mergeCell ref="B16:D16"/>
    <mergeCell ref="E16:F16"/>
    <mergeCell ref="G16:H16"/>
    <mergeCell ref="B17:D17"/>
    <mergeCell ref="E17:F17"/>
    <mergeCell ref="G17:H17"/>
    <mergeCell ref="J17:R17"/>
    <mergeCell ref="B18:D18"/>
    <mergeCell ref="E18:F18"/>
    <mergeCell ref="G18:H18"/>
    <mergeCell ref="B19:D19"/>
    <mergeCell ref="E19:F19"/>
    <mergeCell ref="G19:H19"/>
    <mergeCell ref="B20:G20"/>
    <mergeCell ref="J20:Q20"/>
    <mergeCell ref="B21:G24"/>
    <mergeCell ref="J21:S22"/>
    <mergeCell ref="J23:S24"/>
    <mergeCell ref="B30:G31"/>
    <mergeCell ref="J30:R31"/>
    <mergeCell ref="J33:R33"/>
    <mergeCell ref="B25:F26"/>
    <mergeCell ref="G25:H25"/>
    <mergeCell ref="J25:R26"/>
    <mergeCell ref="G26:H26"/>
    <mergeCell ref="G27:H27"/>
    <mergeCell ref="J27:R28"/>
  </mergeCells>
  <hyperlinks>
    <hyperlink ref="E3" r:id="rId1"/>
    <hyperlink ref="K8" r:id="rId2"/>
    <hyperlink ref="D9" r:id="rId3"/>
    <hyperlink ref="D10" r:id="rId4"/>
    <hyperlink ref="D11" r:id="rId5"/>
    <hyperlink ref="S16" r:id="rId6"/>
    <hyperlink ref="B17" location="Põhikollektsioon!A1" display="Põhikollektsioon"/>
    <hyperlink ref="S17" r:id="rId7"/>
    <hyperlink ref="B18" location="Eripakkumised!A1" display="Eripakkumised"/>
    <hyperlink ref="J35" r:id="rId8"/>
    <hyperlink ref="O37" location="Mõõdutabelid!A1" display="SIIT"/>
  </hyperlink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7"/>
  <sheetViews>
    <sheetView zoomScaleNormal="100" workbookViewId="0">
      <pane ySplit="2" topLeftCell="A3" activePane="bottomLeft" state="frozen"/>
      <selection pane="bottomLeft" activeCell="P24" sqref="P24"/>
    </sheetView>
  </sheetViews>
  <sheetFormatPr defaultRowHeight="15" x14ac:dyDescent="0.25"/>
  <cols>
    <col min="1" max="3" width="8.5703125"/>
    <col min="4" max="4" width="18.42578125"/>
    <col min="5" max="6" width="18.42578125" style="32"/>
    <col min="7" max="7" width="18.42578125" style="33"/>
    <col min="8" max="8" width="8.5703125"/>
    <col min="9" max="9" width="0" style="150" hidden="1" customWidth="1"/>
    <col min="10" max="10" width="9.140625" style="34"/>
    <col min="11" max="14" width="8.5703125"/>
    <col min="15" max="15" width="12" customWidth="1"/>
    <col min="16" max="1024" width="8.5703125"/>
  </cols>
  <sheetData>
    <row r="1" spans="1:16" ht="66.75" customHeight="1" x14ac:dyDescent="0.25">
      <c r="A1" s="35" t="s">
        <v>56</v>
      </c>
      <c r="B1" s="202" t="s">
        <v>381</v>
      </c>
      <c r="C1" s="202"/>
      <c r="D1" s="202"/>
      <c r="E1" s="202"/>
      <c r="F1" s="202"/>
      <c r="G1" s="202"/>
      <c r="J1"/>
      <c r="K1" s="203" t="s">
        <v>448</v>
      </c>
      <c r="L1" s="203"/>
      <c r="M1" s="203"/>
    </row>
    <row r="2" spans="1:16" s="36" customFormat="1" x14ac:dyDescent="0.25">
      <c r="B2" s="37" t="s">
        <v>57</v>
      </c>
      <c r="C2" s="37" t="s">
        <v>58</v>
      </c>
      <c r="D2" s="38" t="s">
        <v>59</v>
      </c>
      <c r="E2" s="39" t="s">
        <v>60</v>
      </c>
      <c r="F2" s="39" t="s">
        <v>61</v>
      </c>
      <c r="G2" s="40" t="s">
        <v>62</v>
      </c>
      <c r="H2" s="36" t="s">
        <v>63</v>
      </c>
      <c r="I2" s="151"/>
      <c r="J2" s="41"/>
      <c r="K2" s="161" t="s">
        <v>479</v>
      </c>
      <c r="L2" s="159"/>
      <c r="M2" s="159"/>
      <c r="N2" s="159"/>
      <c r="O2" s="159"/>
      <c r="P2" s="160" t="s">
        <v>55</v>
      </c>
    </row>
    <row r="3" spans="1:16" x14ac:dyDescent="0.25">
      <c r="D3" s="43">
        <v>0.25</v>
      </c>
      <c r="E3" s="44"/>
      <c r="F3" s="45"/>
      <c r="G3" s="46"/>
      <c r="J3"/>
    </row>
    <row r="4" spans="1:16" x14ac:dyDescent="0.25">
      <c r="B4" s="153" t="s">
        <v>64</v>
      </c>
      <c r="C4" s="148">
        <v>11</v>
      </c>
      <c r="D4" s="149">
        <f t="shared" ref="D4:D33" si="0">C4*(1-$D$3)</f>
        <v>8.25</v>
      </c>
      <c r="E4" s="47"/>
      <c r="F4" s="48"/>
      <c r="G4" s="49"/>
      <c r="H4" s="152">
        <f t="shared" ref="H4:H33" si="1">D4*G4</f>
        <v>0</v>
      </c>
      <c r="I4" s="171">
        <v>4.5</v>
      </c>
      <c r="J4" s="51">
        <f t="shared" ref="J4:J33" si="2">D4/1.2-I4</f>
        <v>2.375</v>
      </c>
      <c r="K4" s="163"/>
      <c r="L4" s="163"/>
      <c r="M4" s="163"/>
    </row>
    <row r="5" spans="1:16" x14ac:dyDescent="0.25">
      <c r="B5" s="153" t="s">
        <v>65</v>
      </c>
      <c r="C5" s="148">
        <v>11</v>
      </c>
      <c r="D5" s="149">
        <f t="shared" si="0"/>
        <v>8.25</v>
      </c>
      <c r="E5" s="47"/>
      <c r="F5" s="48"/>
      <c r="G5" s="49"/>
      <c r="H5" s="152">
        <f t="shared" si="1"/>
        <v>0</v>
      </c>
      <c r="I5" s="171">
        <v>4.5</v>
      </c>
      <c r="J5" s="51">
        <f t="shared" si="2"/>
        <v>2.375</v>
      </c>
      <c r="K5" s="164" t="s">
        <v>443</v>
      </c>
      <c r="L5" s="163"/>
      <c r="M5" s="163"/>
    </row>
    <row r="6" spans="1:16" x14ac:dyDescent="0.25">
      <c r="B6" s="153" t="s">
        <v>66</v>
      </c>
      <c r="C6" s="148">
        <v>7</v>
      </c>
      <c r="D6" s="149">
        <f t="shared" si="0"/>
        <v>5.25</v>
      </c>
      <c r="E6" s="47"/>
      <c r="F6" s="48"/>
      <c r="G6" s="49"/>
      <c r="H6" s="152">
        <f t="shared" si="1"/>
        <v>0</v>
      </c>
      <c r="I6" s="171">
        <v>2.7</v>
      </c>
      <c r="J6" s="51">
        <f t="shared" si="2"/>
        <v>1.6749999999999998</v>
      </c>
      <c r="K6" s="164" t="s">
        <v>444</v>
      </c>
      <c r="L6" s="163"/>
      <c r="M6" s="163"/>
    </row>
    <row r="7" spans="1:16" x14ac:dyDescent="0.25">
      <c r="B7" s="153" t="s">
        <v>67</v>
      </c>
      <c r="C7" s="148">
        <v>11</v>
      </c>
      <c r="D7" s="149">
        <f t="shared" si="0"/>
        <v>8.25</v>
      </c>
      <c r="E7" s="47"/>
      <c r="F7" s="48"/>
      <c r="G7" s="49"/>
      <c r="H7" s="152">
        <f t="shared" si="1"/>
        <v>0</v>
      </c>
      <c r="I7" s="171">
        <v>4.5</v>
      </c>
      <c r="J7" s="51">
        <f t="shared" si="2"/>
        <v>2.375</v>
      </c>
      <c r="K7" s="164" t="s">
        <v>445</v>
      </c>
      <c r="L7" s="163"/>
      <c r="M7" s="163"/>
    </row>
    <row r="8" spans="1:16" x14ac:dyDescent="0.25">
      <c r="B8" s="153" t="s">
        <v>68</v>
      </c>
      <c r="C8" s="148">
        <v>9</v>
      </c>
      <c r="D8" s="149">
        <f t="shared" si="0"/>
        <v>6.75</v>
      </c>
      <c r="E8" s="47"/>
      <c r="F8" s="48"/>
      <c r="G8" s="49"/>
      <c r="H8" s="152">
        <f t="shared" si="1"/>
        <v>0</v>
      </c>
      <c r="I8" s="171">
        <v>3.8</v>
      </c>
      <c r="J8" s="51">
        <f t="shared" si="2"/>
        <v>1.8250000000000002</v>
      </c>
      <c r="K8" s="165" t="s">
        <v>446</v>
      </c>
      <c r="L8" s="163"/>
      <c r="M8" s="163"/>
    </row>
    <row r="9" spans="1:16" x14ac:dyDescent="0.25">
      <c r="B9" s="153" t="s">
        <v>69</v>
      </c>
      <c r="C9" s="148">
        <v>59</v>
      </c>
      <c r="D9" s="149">
        <f t="shared" si="0"/>
        <v>44.25</v>
      </c>
      <c r="E9" s="47"/>
      <c r="F9" s="48"/>
      <c r="G9" s="49"/>
      <c r="H9" s="152">
        <f t="shared" si="1"/>
        <v>0</v>
      </c>
      <c r="I9" s="171">
        <v>24.5</v>
      </c>
      <c r="J9" s="51">
        <f t="shared" si="2"/>
        <v>12.375</v>
      </c>
      <c r="K9" s="165" t="s">
        <v>465</v>
      </c>
      <c r="L9" s="163"/>
      <c r="M9" s="163"/>
    </row>
    <row r="10" spans="1:16" x14ac:dyDescent="0.25">
      <c r="B10" s="159" t="s">
        <v>70</v>
      </c>
      <c r="C10" s="148">
        <v>91</v>
      </c>
      <c r="D10" s="149">
        <f t="shared" si="0"/>
        <v>68.25</v>
      </c>
      <c r="E10" s="47"/>
      <c r="F10" s="48"/>
      <c r="G10" s="49"/>
      <c r="H10" s="152">
        <f t="shared" si="1"/>
        <v>0</v>
      </c>
      <c r="I10" s="171">
        <v>38</v>
      </c>
      <c r="J10" s="51">
        <f t="shared" si="2"/>
        <v>18.875</v>
      </c>
      <c r="K10" s="166" t="s">
        <v>478</v>
      </c>
      <c r="L10" s="163"/>
      <c r="M10" s="163"/>
    </row>
    <row r="11" spans="1:16" x14ac:dyDescent="0.25">
      <c r="B11" s="153" t="s">
        <v>71</v>
      </c>
      <c r="C11" s="148">
        <v>72</v>
      </c>
      <c r="D11" s="149">
        <f t="shared" si="0"/>
        <v>54</v>
      </c>
      <c r="E11" s="47"/>
      <c r="F11" s="48"/>
      <c r="G11" s="49"/>
      <c r="H11" s="152">
        <f t="shared" si="1"/>
        <v>0</v>
      </c>
      <c r="I11" s="171">
        <v>30</v>
      </c>
      <c r="J11" s="51">
        <f t="shared" si="2"/>
        <v>15</v>
      </c>
      <c r="K11" s="164" t="s">
        <v>464</v>
      </c>
      <c r="L11" s="163"/>
      <c r="M11" s="163"/>
    </row>
    <row r="12" spans="1:16" x14ac:dyDescent="0.25">
      <c r="B12" s="153" t="s">
        <v>72</v>
      </c>
      <c r="C12" s="148">
        <v>91</v>
      </c>
      <c r="D12" s="149">
        <f t="shared" si="0"/>
        <v>68.25</v>
      </c>
      <c r="E12" s="47"/>
      <c r="F12" s="48"/>
      <c r="G12" s="49"/>
      <c r="H12" s="152">
        <f t="shared" si="1"/>
        <v>0</v>
      </c>
      <c r="I12" s="171">
        <v>38</v>
      </c>
      <c r="J12" s="51">
        <f t="shared" si="2"/>
        <v>18.875</v>
      </c>
      <c r="K12" s="166" t="s">
        <v>457</v>
      </c>
      <c r="L12" s="163"/>
      <c r="M12" s="163"/>
    </row>
    <row r="13" spans="1:16" x14ac:dyDescent="0.25">
      <c r="B13" s="159" t="s">
        <v>73</v>
      </c>
      <c r="C13" s="148">
        <v>102</v>
      </c>
      <c r="D13" s="149">
        <f t="shared" si="0"/>
        <v>76.5</v>
      </c>
      <c r="E13" s="47"/>
      <c r="F13" s="48"/>
      <c r="G13" s="49"/>
      <c r="H13" s="152">
        <f t="shared" si="1"/>
        <v>0</v>
      </c>
      <c r="I13" s="171">
        <v>42.5</v>
      </c>
      <c r="J13" s="51">
        <f t="shared" si="2"/>
        <v>21.25</v>
      </c>
      <c r="K13" s="164" t="s">
        <v>480</v>
      </c>
      <c r="L13" s="163"/>
      <c r="M13" s="163"/>
    </row>
    <row r="14" spans="1:16" x14ac:dyDescent="0.25">
      <c r="B14" s="159" t="s">
        <v>74</v>
      </c>
      <c r="C14" s="148">
        <f>I14*2*1.2</f>
        <v>86.399999999999991</v>
      </c>
      <c r="D14" s="149">
        <f t="shared" si="0"/>
        <v>64.8</v>
      </c>
      <c r="E14" s="47"/>
      <c r="F14" s="48"/>
      <c r="G14" s="49"/>
      <c r="H14" s="152">
        <f t="shared" si="1"/>
        <v>0</v>
      </c>
      <c r="I14" s="171">
        <v>36</v>
      </c>
      <c r="J14" s="51">
        <f t="shared" si="2"/>
        <v>18</v>
      </c>
      <c r="K14" s="164"/>
      <c r="L14" s="163"/>
      <c r="M14" s="163"/>
    </row>
    <row r="15" spans="1:16" x14ac:dyDescent="0.25">
      <c r="B15" s="153" t="s">
        <v>75</v>
      </c>
      <c r="C15" s="148">
        <v>82</v>
      </c>
      <c r="D15" s="149">
        <f t="shared" si="0"/>
        <v>61.5</v>
      </c>
      <c r="E15" s="47"/>
      <c r="F15" s="48"/>
      <c r="G15" s="49"/>
      <c r="H15" s="152">
        <f t="shared" si="1"/>
        <v>0</v>
      </c>
      <c r="I15" s="171">
        <v>34</v>
      </c>
      <c r="J15" s="51">
        <f t="shared" si="2"/>
        <v>17.25</v>
      </c>
      <c r="K15" s="166" t="s">
        <v>463</v>
      </c>
      <c r="L15" s="163"/>
      <c r="M15" s="163"/>
    </row>
    <row r="16" spans="1:16" x14ac:dyDescent="0.25">
      <c r="B16" s="153" t="s">
        <v>76</v>
      </c>
      <c r="C16" s="148">
        <v>110</v>
      </c>
      <c r="D16" s="149">
        <f t="shared" si="0"/>
        <v>82.5</v>
      </c>
      <c r="E16" s="47"/>
      <c r="F16" s="48"/>
      <c r="G16" s="49"/>
      <c r="H16" s="152">
        <f t="shared" si="1"/>
        <v>0</v>
      </c>
      <c r="I16" s="171">
        <v>46</v>
      </c>
      <c r="J16" s="51">
        <f t="shared" si="2"/>
        <v>22.75</v>
      </c>
      <c r="K16" s="166" t="s">
        <v>458</v>
      </c>
      <c r="L16" s="163"/>
      <c r="M16" s="163"/>
    </row>
    <row r="17" spans="2:13" x14ac:dyDescent="0.25">
      <c r="B17" s="153" t="s">
        <v>77</v>
      </c>
      <c r="C17" s="148">
        <f>I17*1.2*2</f>
        <v>57.599999999999994</v>
      </c>
      <c r="D17" s="149">
        <f t="shared" si="0"/>
        <v>43.199999999999996</v>
      </c>
      <c r="E17" s="47"/>
      <c r="F17" s="48"/>
      <c r="G17" s="49"/>
      <c r="H17" s="152">
        <f t="shared" si="1"/>
        <v>0</v>
      </c>
      <c r="I17" s="171">
        <v>24</v>
      </c>
      <c r="J17" s="51">
        <f t="shared" si="2"/>
        <v>12</v>
      </c>
      <c r="K17" s="164" t="s">
        <v>466</v>
      </c>
      <c r="L17" s="163"/>
      <c r="M17" s="163"/>
    </row>
    <row r="18" spans="2:13" x14ac:dyDescent="0.25">
      <c r="B18" s="153" t="s">
        <v>78</v>
      </c>
      <c r="C18" s="148">
        <v>86</v>
      </c>
      <c r="D18" s="149">
        <f t="shared" si="0"/>
        <v>64.5</v>
      </c>
      <c r="E18" s="47"/>
      <c r="F18" s="48"/>
      <c r="G18" s="49"/>
      <c r="H18" s="152">
        <f t="shared" si="1"/>
        <v>0</v>
      </c>
      <c r="I18" s="171">
        <v>36</v>
      </c>
      <c r="J18" s="51">
        <f t="shared" si="2"/>
        <v>17.75</v>
      </c>
      <c r="K18" s="163"/>
      <c r="L18" s="163"/>
      <c r="M18" s="163"/>
    </row>
    <row r="19" spans="2:13" x14ac:dyDescent="0.25">
      <c r="B19" s="153" t="s">
        <v>79</v>
      </c>
      <c r="C19" s="148">
        <v>82</v>
      </c>
      <c r="D19" s="149">
        <f t="shared" si="0"/>
        <v>61.5</v>
      </c>
      <c r="E19" s="47"/>
      <c r="F19" s="48"/>
      <c r="G19" s="49"/>
      <c r="H19" s="152">
        <f t="shared" si="1"/>
        <v>0</v>
      </c>
      <c r="I19" s="171">
        <v>34</v>
      </c>
      <c r="J19" s="51">
        <f t="shared" si="2"/>
        <v>17.25</v>
      </c>
      <c r="K19" s="163"/>
      <c r="L19" s="163"/>
      <c r="M19" s="163"/>
    </row>
    <row r="20" spans="2:13" x14ac:dyDescent="0.25">
      <c r="B20" s="153" t="s">
        <v>80</v>
      </c>
      <c r="C20" s="148">
        <v>77</v>
      </c>
      <c r="D20" s="149">
        <f t="shared" si="0"/>
        <v>57.75</v>
      </c>
      <c r="E20" s="47"/>
      <c r="F20" s="48"/>
      <c r="G20" s="49"/>
      <c r="H20" s="152">
        <f t="shared" si="1"/>
        <v>0</v>
      </c>
      <c r="I20" s="171">
        <v>32</v>
      </c>
      <c r="J20" s="51">
        <f t="shared" si="2"/>
        <v>16.125</v>
      </c>
      <c r="K20" s="164" t="s">
        <v>81</v>
      </c>
      <c r="L20" s="163"/>
      <c r="M20" s="163"/>
    </row>
    <row r="21" spans="2:13" x14ac:dyDescent="0.25">
      <c r="B21" s="153" t="s">
        <v>82</v>
      </c>
      <c r="C21" s="148">
        <v>82</v>
      </c>
      <c r="D21" s="149">
        <f t="shared" si="0"/>
        <v>61.5</v>
      </c>
      <c r="E21" s="47"/>
      <c r="F21" s="48"/>
      <c r="G21" s="49"/>
      <c r="H21" s="152">
        <f t="shared" si="1"/>
        <v>0</v>
      </c>
      <c r="I21" s="171">
        <v>34</v>
      </c>
      <c r="J21" s="51">
        <f t="shared" si="2"/>
        <v>17.25</v>
      </c>
      <c r="K21" s="163"/>
      <c r="L21" s="163"/>
      <c r="M21" s="163"/>
    </row>
    <row r="22" spans="2:13" x14ac:dyDescent="0.25">
      <c r="B22" s="153" t="s">
        <v>83</v>
      </c>
      <c r="C22" s="148">
        <f>I22*2*1.2</f>
        <v>105.6</v>
      </c>
      <c r="D22" s="149">
        <f t="shared" si="0"/>
        <v>79.199999999999989</v>
      </c>
      <c r="E22" s="47"/>
      <c r="F22" s="48"/>
      <c r="G22" s="49"/>
      <c r="H22" s="152">
        <f t="shared" si="1"/>
        <v>0</v>
      </c>
      <c r="I22" s="171">
        <v>44</v>
      </c>
      <c r="J22" s="51">
        <f t="shared" si="2"/>
        <v>22</v>
      </c>
      <c r="K22" s="164"/>
      <c r="L22" s="163"/>
      <c r="M22" s="163"/>
    </row>
    <row r="23" spans="2:13" x14ac:dyDescent="0.25">
      <c r="B23" s="159" t="s">
        <v>84</v>
      </c>
      <c r="C23" s="148">
        <f>I23*2*1.2</f>
        <v>96</v>
      </c>
      <c r="D23" s="149">
        <f t="shared" si="0"/>
        <v>72</v>
      </c>
      <c r="E23" s="47"/>
      <c r="F23" s="48"/>
      <c r="G23" s="49"/>
      <c r="H23" s="152">
        <f t="shared" si="1"/>
        <v>0</v>
      </c>
      <c r="I23" s="171">
        <v>40</v>
      </c>
      <c r="J23" s="51">
        <f t="shared" si="2"/>
        <v>20</v>
      </c>
      <c r="K23" s="164"/>
      <c r="L23" s="163"/>
      <c r="M23" s="163"/>
    </row>
    <row r="24" spans="2:13" x14ac:dyDescent="0.25">
      <c r="B24" s="153" t="s">
        <v>85</v>
      </c>
      <c r="C24" s="148">
        <v>24</v>
      </c>
      <c r="D24" s="149">
        <f t="shared" si="0"/>
        <v>18</v>
      </c>
      <c r="E24" s="47"/>
      <c r="F24" s="48"/>
      <c r="G24" s="49"/>
      <c r="H24" s="152">
        <f t="shared" si="1"/>
        <v>0</v>
      </c>
      <c r="I24" s="171">
        <v>10</v>
      </c>
      <c r="J24" s="51">
        <f t="shared" si="2"/>
        <v>5</v>
      </c>
      <c r="K24" s="164"/>
      <c r="L24" s="163"/>
      <c r="M24" s="163"/>
    </row>
    <row r="25" spans="2:13" x14ac:dyDescent="0.25">
      <c r="B25" s="153" t="s">
        <v>86</v>
      </c>
      <c r="C25" s="148">
        <v>34</v>
      </c>
      <c r="D25" s="149">
        <f t="shared" si="0"/>
        <v>25.5</v>
      </c>
      <c r="E25" s="47"/>
      <c r="F25" s="48"/>
      <c r="G25" s="49"/>
      <c r="H25" s="152">
        <f t="shared" si="1"/>
        <v>0</v>
      </c>
      <c r="I25" s="171">
        <v>14</v>
      </c>
      <c r="J25" s="51">
        <f t="shared" si="2"/>
        <v>7.25</v>
      </c>
      <c r="K25" s="165" t="s">
        <v>447</v>
      </c>
      <c r="L25" s="163"/>
      <c r="M25" s="163"/>
    </row>
    <row r="26" spans="2:13" x14ac:dyDescent="0.25">
      <c r="B26" s="159" t="s">
        <v>87</v>
      </c>
      <c r="C26" s="148">
        <v>57</v>
      </c>
      <c r="D26" s="149">
        <f t="shared" si="0"/>
        <v>42.75</v>
      </c>
      <c r="E26" s="47"/>
      <c r="F26" s="48"/>
      <c r="G26" s="54"/>
      <c r="H26" s="152">
        <f t="shared" si="1"/>
        <v>0</v>
      </c>
      <c r="I26" s="171">
        <v>20</v>
      </c>
      <c r="J26" s="51">
        <f t="shared" si="2"/>
        <v>15.625</v>
      </c>
      <c r="K26" s="163"/>
      <c r="L26" s="163"/>
      <c r="M26" s="163"/>
    </row>
    <row r="27" spans="2:13" x14ac:dyDescent="0.25">
      <c r="B27" s="153" t="s">
        <v>88</v>
      </c>
      <c r="C27" s="148">
        <v>72</v>
      </c>
      <c r="D27" s="149">
        <f t="shared" si="0"/>
        <v>54</v>
      </c>
      <c r="E27" s="47"/>
      <c r="F27" s="48"/>
      <c r="G27" s="49"/>
      <c r="H27" s="152">
        <f t="shared" si="1"/>
        <v>0</v>
      </c>
      <c r="I27" s="171">
        <v>30</v>
      </c>
      <c r="J27" s="51">
        <f t="shared" si="2"/>
        <v>15</v>
      </c>
      <c r="K27" s="163"/>
      <c r="L27" s="163"/>
      <c r="M27" s="163"/>
    </row>
    <row r="28" spans="2:13" x14ac:dyDescent="0.25">
      <c r="B28" s="159" t="s">
        <v>89</v>
      </c>
      <c r="C28" s="148">
        <f>I28*2*1.2</f>
        <v>38.4</v>
      </c>
      <c r="D28" s="149">
        <f t="shared" si="0"/>
        <v>28.799999999999997</v>
      </c>
      <c r="E28" s="47"/>
      <c r="F28" s="48"/>
      <c r="G28" s="49"/>
      <c r="H28" s="152">
        <f t="shared" si="1"/>
        <v>0</v>
      </c>
      <c r="I28" s="171">
        <v>16</v>
      </c>
      <c r="J28" s="51">
        <f t="shared" si="2"/>
        <v>8</v>
      </c>
      <c r="K28" s="164" t="s">
        <v>481</v>
      </c>
      <c r="L28" s="163"/>
      <c r="M28" s="163"/>
    </row>
    <row r="29" spans="2:13" x14ac:dyDescent="0.25">
      <c r="B29" s="159" t="s">
        <v>91</v>
      </c>
      <c r="C29" s="148">
        <v>57.6</v>
      </c>
      <c r="D29" s="149">
        <f t="shared" si="0"/>
        <v>43.2</v>
      </c>
      <c r="E29" s="47"/>
      <c r="F29" s="48"/>
      <c r="G29" s="49"/>
      <c r="H29" s="152">
        <f t="shared" si="1"/>
        <v>0</v>
      </c>
      <c r="I29" s="171">
        <v>24</v>
      </c>
      <c r="J29" s="51">
        <f t="shared" si="2"/>
        <v>12.000000000000007</v>
      </c>
      <c r="K29" s="165" t="s">
        <v>482</v>
      </c>
      <c r="L29" s="163"/>
      <c r="M29" s="163"/>
    </row>
    <row r="30" spans="2:13" x14ac:dyDescent="0.25">
      <c r="B30" s="153" t="s">
        <v>92</v>
      </c>
      <c r="C30" s="148">
        <v>57.6</v>
      </c>
      <c r="D30" s="149">
        <f t="shared" si="0"/>
        <v>43.2</v>
      </c>
      <c r="E30" s="47"/>
      <c r="F30" s="48"/>
      <c r="G30" s="49"/>
      <c r="H30" s="152">
        <f t="shared" si="1"/>
        <v>0</v>
      </c>
      <c r="I30" s="171">
        <v>24</v>
      </c>
      <c r="J30" s="51">
        <f t="shared" si="2"/>
        <v>12.000000000000007</v>
      </c>
      <c r="K30" s="165" t="s">
        <v>425</v>
      </c>
      <c r="L30" s="163"/>
      <c r="M30" s="163"/>
    </row>
    <row r="31" spans="2:13" x14ac:dyDescent="0.25">
      <c r="B31" s="153" t="s">
        <v>93</v>
      </c>
      <c r="C31" s="148">
        <f>I31*2*1.2</f>
        <v>39.6</v>
      </c>
      <c r="D31" s="149">
        <f t="shared" si="0"/>
        <v>29.700000000000003</v>
      </c>
      <c r="E31" s="47"/>
      <c r="F31" s="48"/>
      <c r="G31" s="49"/>
      <c r="H31" s="152">
        <f t="shared" si="1"/>
        <v>0</v>
      </c>
      <c r="I31" s="171">
        <v>16.5</v>
      </c>
      <c r="J31" s="51">
        <f t="shared" si="2"/>
        <v>8.2500000000000036</v>
      </c>
      <c r="K31" s="164" t="s">
        <v>416</v>
      </c>
      <c r="L31" s="163"/>
      <c r="M31" s="163"/>
    </row>
    <row r="32" spans="2:13" x14ac:dyDescent="0.25">
      <c r="B32" s="153" t="s">
        <v>94</v>
      </c>
      <c r="C32" s="148">
        <v>34</v>
      </c>
      <c r="D32" s="149">
        <f t="shared" si="0"/>
        <v>25.5</v>
      </c>
      <c r="E32" s="47"/>
      <c r="F32" s="48"/>
      <c r="G32" s="49"/>
      <c r="H32" s="152">
        <f t="shared" si="1"/>
        <v>0</v>
      </c>
      <c r="I32" s="171">
        <v>14</v>
      </c>
      <c r="J32" s="51">
        <f t="shared" si="2"/>
        <v>7.25</v>
      </c>
      <c r="K32" s="165" t="s">
        <v>411</v>
      </c>
      <c r="L32" s="163"/>
      <c r="M32" s="163"/>
    </row>
    <row r="33" spans="2:13" x14ac:dyDescent="0.25">
      <c r="B33" s="153" t="s">
        <v>95</v>
      </c>
      <c r="C33" s="148">
        <v>43</v>
      </c>
      <c r="D33" s="149">
        <f t="shared" si="0"/>
        <v>32.25</v>
      </c>
      <c r="E33" s="47"/>
      <c r="F33" s="48"/>
      <c r="G33" s="49"/>
      <c r="H33" s="152">
        <f t="shared" si="1"/>
        <v>0</v>
      </c>
      <c r="I33" s="171">
        <v>18</v>
      </c>
      <c r="J33" s="51">
        <f t="shared" si="2"/>
        <v>8.875</v>
      </c>
      <c r="K33" s="166" t="s">
        <v>453</v>
      </c>
      <c r="L33" s="163"/>
      <c r="M33" s="163"/>
    </row>
    <row r="34" spans="2:13" x14ac:dyDescent="0.25">
      <c r="B34" s="153" t="s">
        <v>96</v>
      </c>
      <c r="C34" s="148">
        <v>38</v>
      </c>
      <c r="D34" s="149">
        <f t="shared" ref="D34:D64" si="3">C34*(1-$D$3)</f>
        <v>28.5</v>
      </c>
      <c r="E34" s="47"/>
      <c r="F34" s="48"/>
      <c r="G34" s="49"/>
      <c r="H34" s="152">
        <f t="shared" ref="H34:H64" si="4">D34*G34</f>
        <v>0</v>
      </c>
      <c r="I34" s="171">
        <v>16</v>
      </c>
      <c r="J34" s="51">
        <f t="shared" ref="J34:J64" si="5">D34/1.2-I34</f>
        <v>7.75</v>
      </c>
      <c r="K34" s="166" t="s">
        <v>477</v>
      </c>
      <c r="L34" s="163"/>
      <c r="M34" s="163"/>
    </row>
    <row r="35" spans="2:13" x14ac:dyDescent="0.25">
      <c r="B35" s="153" t="s">
        <v>97</v>
      </c>
      <c r="C35" s="148">
        <v>53</v>
      </c>
      <c r="D35" s="149">
        <f t="shared" si="3"/>
        <v>39.75</v>
      </c>
      <c r="E35" s="47"/>
      <c r="F35" s="48"/>
      <c r="G35" s="49"/>
      <c r="H35" s="152">
        <f t="shared" si="4"/>
        <v>0</v>
      </c>
      <c r="I35" s="171">
        <v>22</v>
      </c>
      <c r="J35" s="51">
        <f t="shared" si="5"/>
        <v>11.125</v>
      </c>
      <c r="K35" s="164" t="s">
        <v>468</v>
      </c>
      <c r="L35" s="163"/>
      <c r="M35" s="163"/>
    </row>
    <row r="36" spans="2:13" x14ac:dyDescent="0.25">
      <c r="B36" s="153" t="s">
        <v>98</v>
      </c>
      <c r="C36" s="148">
        <v>44</v>
      </c>
      <c r="D36" s="149">
        <f t="shared" si="3"/>
        <v>33</v>
      </c>
      <c r="E36" s="47"/>
      <c r="F36" s="48"/>
      <c r="G36" s="49"/>
      <c r="H36" s="152">
        <f t="shared" si="4"/>
        <v>0</v>
      </c>
      <c r="I36" s="171">
        <v>18.5</v>
      </c>
      <c r="J36" s="51">
        <f t="shared" si="5"/>
        <v>9</v>
      </c>
      <c r="K36" s="164" t="s">
        <v>421</v>
      </c>
      <c r="L36" s="163"/>
      <c r="M36" s="163"/>
    </row>
    <row r="37" spans="2:13" x14ac:dyDescent="0.25">
      <c r="B37" s="153" t="s">
        <v>99</v>
      </c>
      <c r="C37" s="148">
        <v>29</v>
      </c>
      <c r="D37" s="149">
        <f t="shared" si="3"/>
        <v>21.75</v>
      </c>
      <c r="E37" s="47"/>
      <c r="F37" s="48"/>
      <c r="G37" s="49"/>
      <c r="H37" s="152">
        <f t="shared" si="4"/>
        <v>0</v>
      </c>
      <c r="I37" s="171">
        <v>12</v>
      </c>
      <c r="J37" s="51">
        <f t="shared" si="5"/>
        <v>6.125</v>
      </c>
      <c r="K37" s="167" t="s">
        <v>406</v>
      </c>
      <c r="L37" s="163"/>
      <c r="M37" s="163"/>
    </row>
    <row r="38" spans="2:13" x14ac:dyDescent="0.25">
      <c r="B38" s="153" t="s">
        <v>100</v>
      </c>
      <c r="C38" s="148">
        <v>38</v>
      </c>
      <c r="D38" s="149">
        <f t="shared" si="3"/>
        <v>28.5</v>
      </c>
      <c r="E38" s="47"/>
      <c r="F38" s="48"/>
      <c r="G38" s="49"/>
      <c r="H38" s="152">
        <f t="shared" si="4"/>
        <v>0</v>
      </c>
      <c r="I38" s="171">
        <v>16</v>
      </c>
      <c r="J38" s="51">
        <f t="shared" si="5"/>
        <v>7.75</v>
      </c>
      <c r="K38" s="165" t="s">
        <v>476</v>
      </c>
      <c r="L38" s="163"/>
      <c r="M38" s="163"/>
    </row>
    <row r="39" spans="2:13" x14ac:dyDescent="0.25">
      <c r="B39" s="153" t="s">
        <v>101</v>
      </c>
      <c r="C39" s="148">
        <v>82</v>
      </c>
      <c r="D39" s="149">
        <f t="shared" si="3"/>
        <v>61.5</v>
      </c>
      <c r="E39" s="47"/>
      <c r="F39" s="48"/>
      <c r="G39" s="49"/>
      <c r="H39" s="152">
        <f t="shared" si="4"/>
        <v>0</v>
      </c>
      <c r="I39" s="171">
        <v>34</v>
      </c>
      <c r="J39" s="51">
        <f t="shared" si="5"/>
        <v>17.25</v>
      </c>
      <c r="K39" s="166" t="s">
        <v>428</v>
      </c>
      <c r="L39" s="163"/>
      <c r="M39" s="163"/>
    </row>
    <row r="40" spans="2:13" x14ac:dyDescent="0.25">
      <c r="B40" s="153" t="s">
        <v>102</v>
      </c>
      <c r="C40" s="148">
        <v>53</v>
      </c>
      <c r="D40" s="149">
        <f t="shared" si="3"/>
        <v>39.75</v>
      </c>
      <c r="E40" s="47"/>
      <c r="F40" s="48"/>
      <c r="G40" s="49"/>
      <c r="H40" s="152">
        <f t="shared" si="4"/>
        <v>0</v>
      </c>
      <c r="I40" s="171">
        <v>22</v>
      </c>
      <c r="J40" s="51">
        <f t="shared" si="5"/>
        <v>11.125</v>
      </c>
      <c r="K40" s="166" t="s">
        <v>415</v>
      </c>
      <c r="L40" s="163"/>
      <c r="M40" s="163"/>
    </row>
    <row r="41" spans="2:13" x14ac:dyDescent="0.25">
      <c r="B41" s="159" t="s">
        <v>103</v>
      </c>
      <c r="C41" s="148">
        <v>48</v>
      </c>
      <c r="D41" s="149">
        <f t="shared" si="3"/>
        <v>36</v>
      </c>
      <c r="E41" s="47"/>
      <c r="F41" s="48"/>
      <c r="G41" s="49"/>
      <c r="H41" s="152">
        <f t="shared" si="4"/>
        <v>0</v>
      </c>
      <c r="I41" s="171">
        <v>10</v>
      </c>
      <c r="J41" s="51">
        <f t="shared" si="5"/>
        <v>20</v>
      </c>
      <c r="K41" s="164" t="s">
        <v>483</v>
      </c>
      <c r="L41" s="163"/>
      <c r="M41" s="163"/>
    </row>
    <row r="42" spans="2:13" x14ac:dyDescent="0.25">
      <c r="B42" s="153" t="s">
        <v>104</v>
      </c>
      <c r="C42" s="148">
        <v>91</v>
      </c>
      <c r="D42" s="149">
        <f t="shared" si="3"/>
        <v>68.25</v>
      </c>
      <c r="E42" s="47"/>
      <c r="F42" s="48"/>
      <c r="G42" s="49"/>
      <c r="H42" s="152">
        <f t="shared" si="4"/>
        <v>0</v>
      </c>
      <c r="I42" s="171">
        <v>38</v>
      </c>
      <c r="J42" s="51">
        <f t="shared" si="5"/>
        <v>18.875</v>
      </c>
      <c r="K42" s="164" t="s">
        <v>460</v>
      </c>
      <c r="L42" s="163"/>
      <c r="M42" s="163"/>
    </row>
    <row r="43" spans="2:13" x14ac:dyDescent="0.25">
      <c r="B43" s="153" t="s">
        <v>105</v>
      </c>
      <c r="C43" s="148">
        <v>31</v>
      </c>
      <c r="D43" s="149">
        <f t="shared" si="3"/>
        <v>23.25</v>
      </c>
      <c r="E43" s="47"/>
      <c r="F43" s="48"/>
      <c r="G43" s="49"/>
      <c r="H43" s="152">
        <f t="shared" si="4"/>
        <v>0</v>
      </c>
      <c r="I43" s="171">
        <v>13</v>
      </c>
      <c r="J43" s="51">
        <f t="shared" si="5"/>
        <v>6.375</v>
      </c>
      <c r="K43" s="166" t="s">
        <v>106</v>
      </c>
      <c r="L43" s="163"/>
      <c r="M43" s="163"/>
    </row>
    <row r="44" spans="2:13" x14ac:dyDescent="0.25">
      <c r="B44" s="159" t="s">
        <v>107</v>
      </c>
      <c r="C44" s="148">
        <v>38</v>
      </c>
      <c r="D44" s="149">
        <f t="shared" si="3"/>
        <v>28.5</v>
      </c>
      <c r="E44" s="47"/>
      <c r="F44" s="48"/>
      <c r="G44" s="54"/>
      <c r="H44" s="152">
        <f t="shared" si="4"/>
        <v>0</v>
      </c>
      <c r="I44" s="171">
        <v>12</v>
      </c>
      <c r="J44" s="51">
        <f t="shared" si="5"/>
        <v>11.75</v>
      </c>
      <c r="K44" s="166" t="s">
        <v>484</v>
      </c>
      <c r="L44" s="163"/>
      <c r="M44" s="163"/>
    </row>
    <row r="45" spans="2:13" x14ac:dyDescent="0.25">
      <c r="B45" s="153" t="s">
        <v>108</v>
      </c>
      <c r="C45" s="148">
        <v>57</v>
      </c>
      <c r="D45" s="149">
        <f t="shared" si="3"/>
        <v>42.75</v>
      </c>
      <c r="E45" s="47"/>
      <c r="F45" s="48"/>
      <c r="G45" s="54"/>
      <c r="H45" s="152">
        <f t="shared" si="4"/>
        <v>0</v>
      </c>
      <c r="I45" s="171">
        <v>24</v>
      </c>
      <c r="J45" s="51">
        <f t="shared" si="5"/>
        <v>11.625</v>
      </c>
      <c r="K45" s="166" t="s">
        <v>403</v>
      </c>
      <c r="L45" s="163"/>
      <c r="M45" s="163"/>
    </row>
    <row r="46" spans="2:13" x14ac:dyDescent="0.25">
      <c r="B46" s="159" t="s">
        <v>109</v>
      </c>
      <c r="C46" s="148">
        <f>I46*2*1.2</f>
        <v>43.199999999999996</v>
      </c>
      <c r="D46" s="149">
        <f t="shared" si="3"/>
        <v>32.4</v>
      </c>
      <c r="E46" s="47"/>
      <c r="F46" s="48"/>
      <c r="G46" s="49"/>
      <c r="H46" s="152">
        <f t="shared" si="4"/>
        <v>0</v>
      </c>
      <c r="I46" s="171">
        <v>18</v>
      </c>
      <c r="J46" s="51">
        <f t="shared" si="5"/>
        <v>9</v>
      </c>
      <c r="K46" s="164"/>
      <c r="L46" s="163"/>
      <c r="M46" s="163"/>
    </row>
    <row r="47" spans="2:13" x14ac:dyDescent="0.25">
      <c r="B47" s="159" t="s">
        <v>110</v>
      </c>
      <c r="C47" s="148">
        <f>I47*2*1.2</f>
        <v>28.799999999999997</v>
      </c>
      <c r="D47" s="149">
        <f t="shared" si="3"/>
        <v>21.599999999999998</v>
      </c>
      <c r="E47" s="47"/>
      <c r="F47" s="48"/>
      <c r="G47" s="49"/>
      <c r="H47" s="152">
        <f t="shared" si="4"/>
        <v>0</v>
      </c>
      <c r="I47" s="171">
        <v>12</v>
      </c>
      <c r="J47" s="51">
        <f t="shared" si="5"/>
        <v>6</v>
      </c>
      <c r="K47" s="164"/>
      <c r="L47" s="163"/>
      <c r="M47" s="163"/>
    </row>
    <row r="48" spans="2:13" x14ac:dyDescent="0.25">
      <c r="B48" s="153" t="s">
        <v>111</v>
      </c>
      <c r="C48" s="148">
        <v>52.8</v>
      </c>
      <c r="D48" s="149">
        <f t="shared" si="3"/>
        <v>39.599999999999994</v>
      </c>
      <c r="E48" s="47"/>
      <c r="F48" s="48"/>
      <c r="G48" s="49"/>
      <c r="H48" s="152">
        <f t="shared" si="4"/>
        <v>0</v>
      </c>
      <c r="I48" s="171">
        <v>22</v>
      </c>
      <c r="J48" s="51">
        <f t="shared" si="5"/>
        <v>11</v>
      </c>
      <c r="K48" s="164" t="s">
        <v>422</v>
      </c>
      <c r="L48" s="163"/>
      <c r="M48" s="163"/>
    </row>
    <row r="49" spans="2:13" x14ac:dyDescent="0.25">
      <c r="B49" s="153" t="s">
        <v>112</v>
      </c>
      <c r="C49" s="148">
        <v>86</v>
      </c>
      <c r="D49" s="149">
        <f t="shared" si="3"/>
        <v>64.5</v>
      </c>
      <c r="E49" s="47"/>
      <c r="F49" s="48"/>
      <c r="G49" s="49"/>
      <c r="H49" s="152">
        <f t="shared" si="4"/>
        <v>0</v>
      </c>
      <c r="I49" s="171">
        <v>36</v>
      </c>
      <c r="J49" s="51">
        <f t="shared" si="5"/>
        <v>17.75</v>
      </c>
      <c r="K49" s="166" t="s">
        <v>459</v>
      </c>
      <c r="L49" s="163"/>
      <c r="M49" s="163"/>
    </row>
    <row r="50" spans="2:13" x14ac:dyDescent="0.25">
      <c r="B50" s="153" t="s">
        <v>113</v>
      </c>
      <c r="C50" s="148">
        <v>67</v>
      </c>
      <c r="D50" s="149">
        <f t="shared" si="3"/>
        <v>50.25</v>
      </c>
      <c r="E50" s="47"/>
      <c r="F50" s="48"/>
      <c r="G50" s="49"/>
      <c r="H50" s="152">
        <f t="shared" si="4"/>
        <v>0</v>
      </c>
      <c r="I50" s="171">
        <v>28</v>
      </c>
      <c r="J50" s="51">
        <f t="shared" si="5"/>
        <v>13.875</v>
      </c>
      <c r="K50" s="164" t="s">
        <v>420</v>
      </c>
      <c r="L50" s="163"/>
      <c r="M50" s="163"/>
    </row>
    <row r="51" spans="2:13" x14ac:dyDescent="0.25">
      <c r="B51" s="159" t="s">
        <v>114</v>
      </c>
      <c r="C51" s="148">
        <v>96</v>
      </c>
      <c r="D51" s="149">
        <f t="shared" si="3"/>
        <v>72</v>
      </c>
      <c r="E51" s="47"/>
      <c r="F51" s="48"/>
      <c r="G51" s="49"/>
      <c r="H51" s="152">
        <f t="shared" si="4"/>
        <v>0</v>
      </c>
      <c r="I51" s="171">
        <v>40</v>
      </c>
      <c r="J51" s="51">
        <f t="shared" si="5"/>
        <v>20</v>
      </c>
      <c r="K51" s="166" t="s">
        <v>115</v>
      </c>
      <c r="L51" s="163"/>
      <c r="M51" s="163"/>
    </row>
    <row r="52" spans="2:13" x14ac:dyDescent="0.25">
      <c r="B52" s="159" t="s">
        <v>116</v>
      </c>
      <c r="C52" s="148">
        <v>81.599999999999994</v>
      </c>
      <c r="D52" s="149">
        <f t="shared" si="3"/>
        <v>61.199999999999996</v>
      </c>
      <c r="E52" s="47"/>
      <c r="F52" s="48"/>
      <c r="G52" s="49"/>
      <c r="H52" s="152">
        <f t="shared" si="4"/>
        <v>0</v>
      </c>
      <c r="I52" s="171">
        <v>34</v>
      </c>
      <c r="J52" s="51">
        <f t="shared" si="5"/>
        <v>17</v>
      </c>
      <c r="K52" s="166" t="s">
        <v>485</v>
      </c>
      <c r="L52" s="163"/>
      <c r="M52" s="163"/>
    </row>
    <row r="53" spans="2:13" x14ac:dyDescent="0.25">
      <c r="B53" s="159" t="s">
        <v>117</v>
      </c>
      <c r="C53" s="148">
        <f>I53*2*1.2</f>
        <v>91.2</v>
      </c>
      <c r="D53" s="149">
        <f t="shared" si="3"/>
        <v>68.400000000000006</v>
      </c>
      <c r="E53" s="47"/>
      <c r="F53" s="48"/>
      <c r="G53" s="49"/>
      <c r="H53" s="152">
        <f t="shared" si="4"/>
        <v>0</v>
      </c>
      <c r="I53" s="171">
        <v>38</v>
      </c>
      <c r="J53" s="51">
        <f t="shared" si="5"/>
        <v>19.000000000000007</v>
      </c>
      <c r="K53" s="164" t="s">
        <v>486</v>
      </c>
      <c r="L53" s="163"/>
      <c r="M53" s="163"/>
    </row>
    <row r="54" spans="2:13" x14ac:dyDescent="0.25">
      <c r="B54" s="159" t="s">
        <v>118</v>
      </c>
      <c r="C54" s="148">
        <f>I54*2*1.2</f>
        <v>96</v>
      </c>
      <c r="D54" s="149">
        <f t="shared" si="3"/>
        <v>72</v>
      </c>
      <c r="E54" s="47"/>
      <c r="F54" s="48"/>
      <c r="G54" s="49"/>
      <c r="H54" s="152">
        <f t="shared" si="4"/>
        <v>0</v>
      </c>
      <c r="I54" s="171">
        <v>40</v>
      </c>
      <c r="J54" s="51">
        <f t="shared" si="5"/>
        <v>20</v>
      </c>
      <c r="K54" s="164" t="s">
        <v>487</v>
      </c>
      <c r="L54" s="163"/>
      <c r="M54" s="163"/>
    </row>
    <row r="55" spans="2:13" x14ac:dyDescent="0.25">
      <c r="B55" s="153" t="s">
        <v>119</v>
      </c>
      <c r="C55" s="148">
        <v>12</v>
      </c>
      <c r="D55" s="149">
        <f t="shared" si="3"/>
        <v>9</v>
      </c>
      <c r="E55" s="47"/>
      <c r="F55" s="48"/>
      <c r="G55" s="49"/>
      <c r="H55" s="152">
        <f t="shared" si="4"/>
        <v>0</v>
      </c>
      <c r="I55" s="171">
        <v>5</v>
      </c>
      <c r="J55" s="51">
        <f t="shared" si="5"/>
        <v>2.5</v>
      </c>
      <c r="K55" s="164"/>
      <c r="L55" s="163"/>
      <c r="M55" s="163"/>
    </row>
    <row r="56" spans="2:13" x14ac:dyDescent="0.25">
      <c r="B56" s="153" t="s">
        <v>120</v>
      </c>
      <c r="C56" s="148">
        <v>110</v>
      </c>
      <c r="D56" s="149">
        <f t="shared" si="3"/>
        <v>82.5</v>
      </c>
      <c r="E56" s="47"/>
      <c r="F56" s="48"/>
      <c r="G56" s="49"/>
      <c r="H56" s="152">
        <f t="shared" si="4"/>
        <v>0</v>
      </c>
      <c r="I56" s="171">
        <v>46</v>
      </c>
      <c r="J56" s="51">
        <f t="shared" si="5"/>
        <v>22.75</v>
      </c>
      <c r="K56" s="168" t="s">
        <v>121</v>
      </c>
      <c r="L56" s="163"/>
      <c r="M56" s="163"/>
    </row>
    <row r="57" spans="2:13" x14ac:dyDescent="0.25">
      <c r="B57" s="153" t="s">
        <v>122</v>
      </c>
      <c r="C57" s="148">
        <v>115</v>
      </c>
      <c r="D57" s="149">
        <f t="shared" si="3"/>
        <v>86.25</v>
      </c>
      <c r="E57" s="47"/>
      <c r="F57" s="48"/>
      <c r="G57" s="49"/>
      <c r="H57" s="152">
        <f t="shared" si="4"/>
        <v>0</v>
      </c>
      <c r="I57" s="171">
        <v>48</v>
      </c>
      <c r="J57" s="51">
        <f t="shared" si="5"/>
        <v>23.875</v>
      </c>
      <c r="K57" s="166" t="s">
        <v>450</v>
      </c>
      <c r="L57" s="163"/>
      <c r="M57" s="163"/>
    </row>
    <row r="58" spans="2:13" x14ac:dyDescent="0.25">
      <c r="B58" s="153" t="s">
        <v>123</v>
      </c>
      <c r="C58" s="148">
        <v>29</v>
      </c>
      <c r="D58" s="149">
        <f t="shared" si="3"/>
        <v>21.75</v>
      </c>
      <c r="E58" s="47"/>
      <c r="F58" s="48"/>
      <c r="G58" s="49"/>
      <c r="H58" s="152">
        <f t="shared" si="4"/>
        <v>0</v>
      </c>
      <c r="I58" s="171">
        <v>12</v>
      </c>
      <c r="J58" s="51">
        <f t="shared" si="5"/>
        <v>6.125</v>
      </c>
      <c r="K58" s="164" t="s">
        <v>429</v>
      </c>
      <c r="L58" s="163"/>
      <c r="M58" s="163"/>
    </row>
    <row r="59" spans="2:13" x14ac:dyDescent="0.25">
      <c r="B59" s="162" t="s">
        <v>124</v>
      </c>
      <c r="C59" s="148">
        <f>I59*2*1.2</f>
        <v>48</v>
      </c>
      <c r="D59" s="149">
        <f t="shared" si="3"/>
        <v>36</v>
      </c>
      <c r="E59" s="47"/>
      <c r="F59" s="48"/>
      <c r="G59" s="54"/>
      <c r="H59" s="152">
        <f t="shared" si="4"/>
        <v>0</v>
      </c>
      <c r="I59" s="171">
        <v>20</v>
      </c>
      <c r="J59" s="51">
        <f t="shared" si="5"/>
        <v>10</v>
      </c>
      <c r="K59" s="164" t="s">
        <v>488</v>
      </c>
      <c r="L59" s="163"/>
      <c r="M59" s="163"/>
    </row>
    <row r="60" spans="2:13" x14ac:dyDescent="0.25">
      <c r="B60" s="159" t="s">
        <v>125</v>
      </c>
      <c r="C60" s="148">
        <f>I60*2*1.2</f>
        <v>62.4</v>
      </c>
      <c r="D60" s="149">
        <f t="shared" si="3"/>
        <v>46.8</v>
      </c>
      <c r="E60" s="47"/>
      <c r="F60" s="48"/>
      <c r="G60" s="49"/>
      <c r="H60" s="152">
        <f t="shared" si="4"/>
        <v>0</v>
      </c>
      <c r="I60" s="171">
        <v>26</v>
      </c>
      <c r="J60" s="51">
        <f t="shared" si="5"/>
        <v>13</v>
      </c>
      <c r="K60" s="164" t="s">
        <v>489</v>
      </c>
      <c r="L60" s="163"/>
      <c r="M60" s="163"/>
    </row>
    <row r="61" spans="2:13" x14ac:dyDescent="0.25">
      <c r="B61" s="153" t="s">
        <v>126</v>
      </c>
      <c r="C61" s="148">
        <f>I61*2*1.2</f>
        <v>86.399999999999991</v>
      </c>
      <c r="D61" s="149">
        <f t="shared" si="3"/>
        <v>64.8</v>
      </c>
      <c r="E61" s="47"/>
      <c r="F61" s="48"/>
      <c r="G61" s="49"/>
      <c r="H61" s="152">
        <f t="shared" si="4"/>
        <v>0</v>
      </c>
      <c r="I61" s="171">
        <v>36</v>
      </c>
      <c r="J61" s="51">
        <f t="shared" si="5"/>
        <v>18</v>
      </c>
      <c r="K61" s="164" t="s">
        <v>454</v>
      </c>
      <c r="L61" s="163"/>
      <c r="M61" s="163"/>
    </row>
    <row r="62" spans="2:13" x14ac:dyDescent="0.25">
      <c r="B62" s="153" t="s">
        <v>127</v>
      </c>
      <c r="C62" s="148">
        <v>120</v>
      </c>
      <c r="D62" s="149">
        <f t="shared" si="3"/>
        <v>90</v>
      </c>
      <c r="E62" s="47"/>
      <c r="F62" s="48"/>
      <c r="G62" s="49"/>
      <c r="H62" s="152">
        <f t="shared" si="4"/>
        <v>0</v>
      </c>
      <c r="I62" s="171">
        <v>50</v>
      </c>
      <c r="J62" s="51">
        <f t="shared" si="5"/>
        <v>25</v>
      </c>
      <c r="K62" s="164" t="s">
        <v>128</v>
      </c>
      <c r="L62" s="163"/>
      <c r="M62" s="163"/>
    </row>
    <row r="63" spans="2:13" x14ac:dyDescent="0.25">
      <c r="B63" s="153" t="s">
        <v>129</v>
      </c>
      <c r="C63" s="148">
        <v>62</v>
      </c>
      <c r="D63" s="149">
        <f t="shared" si="3"/>
        <v>46.5</v>
      </c>
      <c r="E63" s="47"/>
      <c r="F63" s="48"/>
      <c r="G63" s="49"/>
      <c r="H63" s="152">
        <f t="shared" si="4"/>
        <v>0</v>
      </c>
      <c r="I63" s="171">
        <v>26</v>
      </c>
      <c r="J63" s="51">
        <f t="shared" si="5"/>
        <v>12.75</v>
      </c>
      <c r="K63" s="163"/>
      <c r="L63" s="163"/>
      <c r="M63" s="163"/>
    </row>
    <row r="64" spans="2:13" x14ac:dyDescent="0.25">
      <c r="B64" s="153" t="s">
        <v>130</v>
      </c>
      <c r="C64" s="148">
        <v>100</v>
      </c>
      <c r="D64" s="149">
        <f t="shared" si="3"/>
        <v>75</v>
      </c>
      <c r="E64" s="47"/>
      <c r="F64" s="48"/>
      <c r="G64" s="49"/>
      <c r="H64" s="152">
        <f t="shared" si="4"/>
        <v>0</v>
      </c>
      <c r="I64" s="171">
        <v>42</v>
      </c>
      <c r="J64" s="51">
        <f t="shared" si="5"/>
        <v>20.5</v>
      </c>
      <c r="K64" s="166"/>
      <c r="L64" s="163"/>
      <c r="M64" s="163"/>
    </row>
    <row r="65" spans="2:13" x14ac:dyDescent="0.25">
      <c r="B65" s="153" t="s">
        <v>131</v>
      </c>
      <c r="C65" s="148">
        <v>105</v>
      </c>
      <c r="D65" s="149">
        <f t="shared" ref="D65:D96" si="6">C65*(1-$D$3)</f>
        <v>78.75</v>
      </c>
      <c r="E65" s="47"/>
      <c r="F65" s="48"/>
      <c r="G65" s="49"/>
      <c r="H65" s="152">
        <f t="shared" ref="H65:H96" si="7">D65*G65</f>
        <v>0</v>
      </c>
      <c r="I65" s="171">
        <v>44</v>
      </c>
      <c r="J65" s="51">
        <f t="shared" ref="J65:J96" si="8">D65/1.2-I65</f>
        <v>21.625</v>
      </c>
      <c r="K65" s="166" t="s">
        <v>430</v>
      </c>
      <c r="L65" s="163"/>
      <c r="M65" s="163"/>
    </row>
    <row r="66" spans="2:13" x14ac:dyDescent="0.25">
      <c r="B66" s="153" t="s">
        <v>132</v>
      </c>
      <c r="C66" s="148">
        <f>I66*2*1.2</f>
        <v>115.19999999999999</v>
      </c>
      <c r="D66" s="149">
        <f t="shared" si="6"/>
        <v>86.399999999999991</v>
      </c>
      <c r="E66" s="47"/>
      <c r="F66" s="48"/>
      <c r="G66" s="49"/>
      <c r="H66" s="152">
        <f t="shared" si="7"/>
        <v>0</v>
      </c>
      <c r="I66" s="171">
        <v>48</v>
      </c>
      <c r="J66" s="51">
        <f t="shared" si="8"/>
        <v>24</v>
      </c>
      <c r="K66" s="164"/>
      <c r="L66" s="163"/>
      <c r="M66" s="163"/>
    </row>
    <row r="67" spans="2:13" x14ac:dyDescent="0.25">
      <c r="B67" s="153" t="s">
        <v>133</v>
      </c>
      <c r="C67" s="148">
        <v>86</v>
      </c>
      <c r="D67" s="149">
        <f t="shared" si="6"/>
        <v>64.5</v>
      </c>
      <c r="E67" s="47"/>
      <c r="F67" s="48"/>
      <c r="G67" s="49"/>
      <c r="H67" s="152">
        <f t="shared" si="7"/>
        <v>0</v>
      </c>
      <c r="I67" s="171">
        <v>36</v>
      </c>
      <c r="J67" s="51">
        <f t="shared" si="8"/>
        <v>17.75</v>
      </c>
      <c r="K67" s="163"/>
      <c r="L67" s="163"/>
      <c r="M67" s="163"/>
    </row>
    <row r="68" spans="2:13" x14ac:dyDescent="0.25">
      <c r="B68" s="153" t="s">
        <v>134</v>
      </c>
      <c r="C68" s="148">
        <v>115</v>
      </c>
      <c r="D68" s="149">
        <f t="shared" si="6"/>
        <v>86.25</v>
      </c>
      <c r="E68" s="47"/>
      <c r="F68" s="48"/>
      <c r="G68" s="49"/>
      <c r="H68" s="152">
        <f t="shared" si="7"/>
        <v>0</v>
      </c>
      <c r="I68" s="171">
        <v>48</v>
      </c>
      <c r="J68" s="51">
        <f t="shared" si="8"/>
        <v>23.875</v>
      </c>
      <c r="K68" s="164"/>
      <c r="L68" s="163"/>
      <c r="M68" s="163"/>
    </row>
    <row r="69" spans="2:13" x14ac:dyDescent="0.25">
      <c r="B69" s="153" t="s">
        <v>135</v>
      </c>
      <c r="C69" s="148">
        <v>105</v>
      </c>
      <c r="D69" s="149">
        <f t="shared" si="6"/>
        <v>78.75</v>
      </c>
      <c r="E69" s="47"/>
      <c r="F69" s="48"/>
      <c r="G69" s="49"/>
      <c r="H69" s="152">
        <f t="shared" si="7"/>
        <v>0</v>
      </c>
      <c r="I69" s="171">
        <v>44</v>
      </c>
      <c r="J69" s="51">
        <f t="shared" si="8"/>
        <v>21.625</v>
      </c>
      <c r="K69" s="164" t="s">
        <v>452</v>
      </c>
      <c r="L69" s="163"/>
      <c r="M69" s="163"/>
    </row>
    <row r="70" spans="2:13" x14ac:dyDescent="0.25">
      <c r="B70" s="153" t="s">
        <v>136</v>
      </c>
      <c r="C70" s="148">
        <v>91</v>
      </c>
      <c r="D70" s="149">
        <f t="shared" si="6"/>
        <v>68.25</v>
      </c>
      <c r="E70" s="47"/>
      <c r="F70" s="48"/>
      <c r="G70" s="49"/>
      <c r="H70" s="152">
        <f t="shared" si="7"/>
        <v>0</v>
      </c>
      <c r="I70" s="171">
        <v>38</v>
      </c>
      <c r="J70" s="51">
        <f t="shared" si="8"/>
        <v>18.875</v>
      </c>
      <c r="K70" s="163"/>
      <c r="L70" s="163"/>
      <c r="M70" s="163"/>
    </row>
    <row r="71" spans="2:13" x14ac:dyDescent="0.25">
      <c r="B71" s="153" t="s">
        <v>137</v>
      </c>
      <c r="C71" s="148">
        <v>120</v>
      </c>
      <c r="D71" s="149">
        <f t="shared" si="6"/>
        <v>90</v>
      </c>
      <c r="E71" s="47"/>
      <c r="F71" s="48"/>
      <c r="G71" s="49"/>
      <c r="H71" s="152">
        <f t="shared" si="7"/>
        <v>0</v>
      </c>
      <c r="I71" s="171">
        <v>50</v>
      </c>
      <c r="J71" s="51">
        <f t="shared" si="8"/>
        <v>25</v>
      </c>
      <c r="K71" s="163"/>
      <c r="L71" s="163"/>
      <c r="M71" s="163"/>
    </row>
    <row r="72" spans="2:13" x14ac:dyDescent="0.25">
      <c r="B72" s="153" t="s">
        <v>138</v>
      </c>
      <c r="C72" s="148">
        <v>91</v>
      </c>
      <c r="D72" s="149">
        <f t="shared" si="6"/>
        <v>68.25</v>
      </c>
      <c r="E72" s="47"/>
      <c r="F72" s="48"/>
      <c r="G72" s="49"/>
      <c r="H72" s="152">
        <f t="shared" si="7"/>
        <v>0</v>
      </c>
      <c r="I72" s="171">
        <v>38</v>
      </c>
      <c r="J72" s="51">
        <f t="shared" si="8"/>
        <v>18.875</v>
      </c>
      <c r="K72" s="163"/>
      <c r="L72" s="163"/>
      <c r="M72" s="163"/>
    </row>
    <row r="73" spans="2:13" x14ac:dyDescent="0.25">
      <c r="B73" s="153" t="s">
        <v>139</v>
      </c>
      <c r="C73" s="148">
        <v>62</v>
      </c>
      <c r="D73" s="149">
        <f t="shared" si="6"/>
        <v>46.5</v>
      </c>
      <c r="E73" s="47"/>
      <c r="F73" s="48"/>
      <c r="G73" s="49"/>
      <c r="H73" s="152">
        <f t="shared" si="7"/>
        <v>0</v>
      </c>
      <c r="I73" s="171">
        <v>26</v>
      </c>
      <c r="J73" s="51">
        <f t="shared" si="8"/>
        <v>12.75</v>
      </c>
      <c r="K73" s="166" t="s">
        <v>470</v>
      </c>
      <c r="L73" s="163"/>
      <c r="M73" s="163"/>
    </row>
    <row r="74" spans="2:13" x14ac:dyDescent="0.25">
      <c r="B74" s="153" t="s">
        <v>140</v>
      </c>
      <c r="C74" s="148">
        <v>70</v>
      </c>
      <c r="D74" s="149">
        <f t="shared" si="6"/>
        <v>52.5</v>
      </c>
      <c r="E74" s="47"/>
      <c r="F74" s="48"/>
      <c r="G74" s="49"/>
      <c r="H74" s="152">
        <f t="shared" si="7"/>
        <v>0</v>
      </c>
      <c r="I74" s="171">
        <v>29</v>
      </c>
      <c r="J74" s="51">
        <f t="shared" si="8"/>
        <v>14.75</v>
      </c>
      <c r="K74" s="164" t="s">
        <v>467</v>
      </c>
      <c r="L74" s="163"/>
      <c r="M74" s="163"/>
    </row>
    <row r="75" spans="2:13" x14ac:dyDescent="0.25">
      <c r="B75" s="153" t="s">
        <v>141</v>
      </c>
      <c r="C75" s="148">
        <f>I75*2*1.2</f>
        <v>48</v>
      </c>
      <c r="D75" s="149">
        <f t="shared" si="6"/>
        <v>36</v>
      </c>
      <c r="E75" s="47"/>
      <c r="F75" s="48"/>
      <c r="G75" s="49"/>
      <c r="H75" s="152">
        <f t="shared" si="7"/>
        <v>0</v>
      </c>
      <c r="I75" s="171">
        <v>20</v>
      </c>
      <c r="J75" s="51">
        <f t="shared" si="8"/>
        <v>10</v>
      </c>
      <c r="K75" s="164" t="s">
        <v>451</v>
      </c>
      <c r="L75" s="163"/>
      <c r="M75" s="163"/>
    </row>
    <row r="76" spans="2:13" x14ac:dyDescent="0.25">
      <c r="B76" s="153" t="s">
        <v>142</v>
      </c>
      <c r="C76" s="148">
        <f>I76*2*1.2</f>
        <v>76.8</v>
      </c>
      <c r="D76" s="149">
        <f t="shared" si="6"/>
        <v>57.599999999999994</v>
      </c>
      <c r="E76" s="47"/>
      <c r="F76" s="48"/>
      <c r="G76" s="49"/>
      <c r="H76" s="152">
        <f t="shared" si="7"/>
        <v>0</v>
      </c>
      <c r="I76" s="171">
        <v>32</v>
      </c>
      <c r="J76" s="51">
        <f t="shared" si="8"/>
        <v>16</v>
      </c>
      <c r="K76" s="164" t="s">
        <v>469</v>
      </c>
      <c r="L76" s="163"/>
      <c r="M76" s="163"/>
    </row>
    <row r="77" spans="2:13" x14ac:dyDescent="0.25">
      <c r="B77" s="159" t="s">
        <v>143</v>
      </c>
      <c r="C77" s="148">
        <v>55</v>
      </c>
      <c r="D77" s="149">
        <f t="shared" si="6"/>
        <v>41.25</v>
      </c>
      <c r="E77" s="47"/>
      <c r="F77" s="48"/>
      <c r="G77" s="49"/>
      <c r="H77" s="152">
        <f t="shared" si="7"/>
        <v>0</v>
      </c>
      <c r="I77" s="171">
        <v>23</v>
      </c>
      <c r="J77" s="51">
        <f t="shared" si="8"/>
        <v>11.375</v>
      </c>
      <c r="K77" s="166" t="s">
        <v>490</v>
      </c>
      <c r="L77" s="163"/>
      <c r="M77" s="163"/>
    </row>
    <row r="78" spans="2:13" x14ac:dyDescent="0.25">
      <c r="B78" s="159" t="s">
        <v>144</v>
      </c>
      <c r="C78" s="148">
        <v>100.8</v>
      </c>
      <c r="D78" s="149">
        <f t="shared" si="6"/>
        <v>75.599999999999994</v>
      </c>
      <c r="E78" s="47"/>
      <c r="F78" s="48"/>
      <c r="G78" s="49"/>
      <c r="H78" s="152">
        <f t="shared" si="7"/>
        <v>0</v>
      </c>
      <c r="I78" s="171">
        <v>42</v>
      </c>
      <c r="J78" s="51">
        <f t="shared" si="8"/>
        <v>21</v>
      </c>
      <c r="K78" s="166" t="s">
        <v>491</v>
      </c>
      <c r="L78" s="163"/>
      <c r="M78" s="163"/>
    </row>
    <row r="79" spans="2:13" x14ac:dyDescent="0.25">
      <c r="B79" s="159" t="s">
        <v>145</v>
      </c>
      <c r="C79" s="148">
        <f>I79*2*1.2</f>
        <v>38.4</v>
      </c>
      <c r="D79" s="149">
        <f t="shared" si="6"/>
        <v>28.799999999999997</v>
      </c>
      <c r="E79" s="47"/>
      <c r="F79" s="48"/>
      <c r="G79" s="49"/>
      <c r="H79" s="152">
        <f t="shared" si="7"/>
        <v>0</v>
      </c>
      <c r="I79" s="171">
        <v>16</v>
      </c>
      <c r="J79" s="51">
        <f t="shared" si="8"/>
        <v>8</v>
      </c>
      <c r="K79" s="164" t="s">
        <v>492</v>
      </c>
      <c r="L79" s="163"/>
      <c r="M79" s="163"/>
    </row>
    <row r="80" spans="2:13" x14ac:dyDescent="0.25">
      <c r="B80" s="153" t="s">
        <v>146</v>
      </c>
      <c r="C80" s="148">
        <v>43.2</v>
      </c>
      <c r="D80" s="149">
        <f t="shared" si="6"/>
        <v>32.400000000000006</v>
      </c>
      <c r="E80" s="47"/>
      <c r="F80" s="48"/>
      <c r="G80" s="49"/>
      <c r="H80" s="152">
        <f t="shared" si="7"/>
        <v>0</v>
      </c>
      <c r="I80" s="171">
        <v>18</v>
      </c>
      <c r="J80" s="51">
        <f t="shared" si="8"/>
        <v>9.0000000000000071</v>
      </c>
      <c r="K80" s="166"/>
      <c r="L80" s="163"/>
      <c r="M80" s="163"/>
    </row>
    <row r="81" spans="2:13" x14ac:dyDescent="0.25">
      <c r="B81" s="153" t="s">
        <v>147</v>
      </c>
      <c r="C81" s="148">
        <v>42</v>
      </c>
      <c r="D81" s="149">
        <f t="shared" si="6"/>
        <v>31.5</v>
      </c>
      <c r="E81" s="47"/>
      <c r="F81" s="48"/>
      <c r="G81" s="49"/>
      <c r="H81" s="152">
        <f t="shared" si="7"/>
        <v>0</v>
      </c>
      <c r="I81" s="171">
        <v>17.5</v>
      </c>
      <c r="J81" s="51">
        <f t="shared" si="8"/>
        <v>8.75</v>
      </c>
      <c r="K81" s="164" t="s">
        <v>414</v>
      </c>
      <c r="L81" s="163"/>
      <c r="M81" s="163"/>
    </row>
    <row r="82" spans="2:13" x14ac:dyDescent="0.25">
      <c r="B82" s="159" t="s">
        <v>148</v>
      </c>
      <c r="C82" s="148">
        <v>48</v>
      </c>
      <c r="D82" s="149">
        <f t="shared" si="6"/>
        <v>36</v>
      </c>
      <c r="E82" s="47"/>
      <c r="F82" s="48"/>
      <c r="G82" s="49"/>
      <c r="H82" s="152">
        <f t="shared" si="7"/>
        <v>0</v>
      </c>
      <c r="I82" s="171">
        <v>20</v>
      </c>
      <c r="J82" s="51">
        <f t="shared" si="8"/>
        <v>10</v>
      </c>
      <c r="K82" s="165" t="s">
        <v>493</v>
      </c>
      <c r="L82" s="163"/>
      <c r="M82" s="163"/>
    </row>
    <row r="83" spans="2:13" x14ac:dyDescent="0.25">
      <c r="B83" s="153" t="s">
        <v>149</v>
      </c>
      <c r="C83" s="148">
        <v>58</v>
      </c>
      <c r="D83" s="149">
        <f t="shared" si="6"/>
        <v>43.5</v>
      </c>
      <c r="E83" s="47"/>
      <c r="F83" s="48"/>
      <c r="G83" s="49"/>
      <c r="H83" s="152">
        <f t="shared" si="7"/>
        <v>0</v>
      </c>
      <c r="I83" s="171">
        <v>24</v>
      </c>
      <c r="J83" s="51">
        <f t="shared" si="8"/>
        <v>12.25</v>
      </c>
      <c r="K83" s="164" t="s">
        <v>150</v>
      </c>
      <c r="L83" s="163"/>
      <c r="M83" s="163"/>
    </row>
    <row r="84" spans="2:13" x14ac:dyDescent="0.25">
      <c r="B84" s="159" t="s">
        <v>151</v>
      </c>
      <c r="C84" s="148">
        <v>58</v>
      </c>
      <c r="D84" s="149">
        <f t="shared" si="6"/>
        <v>43.5</v>
      </c>
      <c r="E84" s="47"/>
      <c r="F84" s="48"/>
      <c r="G84" s="49"/>
      <c r="H84" s="152">
        <f t="shared" si="7"/>
        <v>0</v>
      </c>
      <c r="I84" s="171">
        <v>24</v>
      </c>
      <c r="J84" s="51">
        <f t="shared" si="8"/>
        <v>12.25</v>
      </c>
      <c r="K84" s="163"/>
      <c r="L84" s="163"/>
      <c r="M84" s="163"/>
    </row>
    <row r="85" spans="2:13" x14ac:dyDescent="0.25">
      <c r="B85" s="153" t="s">
        <v>152</v>
      </c>
      <c r="C85" s="148">
        <v>24</v>
      </c>
      <c r="D85" s="149">
        <f t="shared" si="6"/>
        <v>18</v>
      </c>
      <c r="E85" s="47"/>
      <c r="F85" s="48"/>
      <c r="G85" s="49"/>
      <c r="H85" s="152">
        <f t="shared" si="7"/>
        <v>0</v>
      </c>
      <c r="I85" s="171">
        <v>10</v>
      </c>
      <c r="J85" s="51">
        <f t="shared" si="8"/>
        <v>5</v>
      </c>
      <c r="K85" s="164" t="s">
        <v>404</v>
      </c>
      <c r="L85" s="163"/>
      <c r="M85" s="163"/>
    </row>
    <row r="86" spans="2:13" x14ac:dyDescent="0.25">
      <c r="B86" s="153" t="s">
        <v>153</v>
      </c>
      <c r="C86" s="148">
        <v>52.8</v>
      </c>
      <c r="D86" s="149">
        <f t="shared" si="6"/>
        <v>39.599999999999994</v>
      </c>
      <c r="E86" s="47"/>
      <c r="F86" s="48"/>
      <c r="G86" s="49"/>
      <c r="H86" s="152">
        <f t="shared" si="7"/>
        <v>0</v>
      </c>
      <c r="I86" s="171">
        <v>22</v>
      </c>
      <c r="J86" s="51">
        <f t="shared" si="8"/>
        <v>11</v>
      </c>
      <c r="K86" s="163"/>
      <c r="L86" s="163"/>
      <c r="M86" s="163"/>
    </row>
    <row r="87" spans="2:13" x14ac:dyDescent="0.25">
      <c r="B87" s="159" t="s">
        <v>154</v>
      </c>
      <c r="C87" s="148">
        <v>76.8</v>
      </c>
      <c r="D87" s="149">
        <f t="shared" si="6"/>
        <v>57.599999999999994</v>
      </c>
      <c r="E87" s="47"/>
      <c r="F87" s="48"/>
      <c r="G87" s="49"/>
      <c r="H87" s="152">
        <f t="shared" si="7"/>
        <v>0</v>
      </c>
      <c r="I87" s="171">
        <v>32</v>
      </c>
      <c r="J87" s="51">
        <f t="shared" si="8"/>
        <v>16</v>
      </c>
      <c r="K87" s="163"/>
      <c r="L87" s="163"/>
      <c r="M87" s="163"/>
    </row>
    <row r="88" spans="2:13" x14ac:dyDescent="0.25">
      <c r="B88" s="153" t="s">
        <v>155</v>
      </c>
      <c r="C88" s="148">
        <v>48</v>
      </c>
      <c r="D88" s="149">
        <f t="shared" si="6"/>
        <v>36</v>
      </c>
      <c r="E88" s="47"/>
      <c r="F88" s="48"/>
      <c r="G88" s="49"/>
      <c r="H88" s="152">
        <f t="shared" si="7"/>
        <v>0</v>
      </c>
      <c r="I88" s="171">
        <v>20</v>
      </c>
      <c r="J88" s="51">
        <f t="shared" si="8"/>
        <v>10</v>
      </c>
      <c r="K88" s="165" t="s">
        <v>413</v>
      </c>
      <c r="L88" s="163"/>
      <c r="M88" s="163"/>
    </row>
    <row r="89" spans="2:13" x14ac:dyDescent="0.25">
      <c r="B89" s="153" t="s">
        <v>156</v>
      </c>
      <c r="C89" s="148">
        <v>43.2</v>
      </c>
      <c r="D89" s="149">
        <f t="shared" si="6"/>
        <v>32.400000000000006</v>
      </c>
      <c r="E89" s="47"/>
      <c r="F89" s="48"/>
      <c r="G89" s="49"/>
      <c r="H89" s="152">
        <f t="shared" si="7"/>
        <v>0</v>
      </c>
      <c r="I89" s="171">
        <v>18</v>
      </c>
      <c r="J89" s="51">
        <f t="shared" si="8"/>
        <v>9.0000000000000071</v>
      </c>
      <c r="K89" s="165" t="s">
        <v>419</v>
      </c>
      <c r="L89" s="163"/>
      <c r="M89" s="163"/>
    </row>
    <row r="90" spans="2:13" x14ac:dyDescent="0.25">
      <c r="B90" s="159" t="s">
        <v>157</v>
      </c>
      <c r="C90" s="148">
        <f>I90*2*1.2</f>
        <v>34.799999999999997</v>
      </c>
      <c r="D90" s="149">
        <f t="shared" si="6"/>
        <v>26.099999999999998</v>
      </c>
      <c r="E90" s="47"/>
      <c r="F90" s="48"/>
      <c r="G90" s="49"/>
      <c r="H90" s="152">
        <f t="shared" si="7"/>
        <v>0</v>
      </c>
      <c r="I90" s="171">
        <v>14.5</v>
      </c>
      <c r="J90" s="51">
        <f t="shared" si="8"/>
        <v>7.25</v>
      </c>
      <c r="K90" s="164"/>
      <c r="L90" s="163"/>
      <c r="M90" s="163"/>
    </row>
    <row r="91" spans="2:13" x14ac:dyDescent="0.25">
      <c r="B91" s="153" t="s">
        <v>158</v>
      </c>
      <c r="C91" s="148">
        <v>62</v>
      </c>
      <c r="D91" s="149">
        <f t="shared" si="6"/>
        <v>46.5</v>
      </c>
      <c r="E91" s="47"/>
      <c r="F91" s="48"/>
      <c r="G91" s="49"/>
      <c r="H91" s="152">
        <f t="shared" si="7"/>
        <v>0</v>
      </c>
      <c r="I91" s="171">
        <v>26</v>
      </c>
      <c r="J91" s="51">
        <f t="shared" si="8"/>
        <v>12.75</v>
      </c>
      <c r="K91" s="166" t="s">
        <v>159</v>
      </c>
      <c r="L91" s="163"/>
      <c r="M91" s="163"/>
    </row>
    <row r="92" spans="2:13" x14ac:dyDescent="0.25">
      <c r="B92" s="153" t="s">
        <v>160</v>
      </c>
      <c r="C92" s="148">
        <v>82</v>
      </c>
      <c r="D92" s="149">
        <f t="shared" si="6"/>
        <v>61.5</v>
      </c>
      <c r="E92" s="47"/>
      <c r="F92" s="48"/>
      <c r="G92" s="49"/>
      <c r="H92" s="152">
        <f t="shared" si="7"/>
        <v>0</v>
      </c>
      <c r="I92" s="171">
        <v>34</v>
      </c>
      <c r="J92" s="51">
        <f t="shared" si="8"/>
        <v>17.25</v>
      </c>
      <c r="K92" s="166" t="s">
        <v>471</v>
      </c>
      <c r="L92" s="163"/>
      <c r="M92" s="163"/>
    </row>
    <row r="93" spans="2:13" x14ac:dyDescent="0.25">
      <c r="B93" s="159" t="s">
        <v>161</v>
      </c>
      <c r="C93" s="148">
        <v>81.599999999999994</v>
      </c>
      <c r="D93" s="149">
        <f t="shared" si="6"/>
        <v>61.199999999999996</v>
      </c>
      <c r="E93" s="47"/>
      <c r="F93" s="48"/>
      <c r="G93" s="49"/>
      <c r="H93" s="152">
        <f t="shared" si="7"/>
        <v>0</v>
      </c>
      <c r="I93" s="171">
        <v>34</v>
      </c>
      <c r="J93" s="51">
        <f t="shared" si="8"/>
        <v>17</v>
      </c>
      <c r="K93" s="166" t="s">
        <v>494</v>
      </c>
      <c r="L93" s="163"/>
      <c r="M93" s="163"/>
    </row>
    <row r="94" spans="2:13" x14ac:dyDescent="0.25">
      <c r="B94" s="153" t="s">
        <v>162</v>
      </c>
      <c r="C94" s="148">
        <v>82</v>
      </c>
      <c r="D94" s="149">
        <f t="shared" si="6"/>
        <v>61.5</v>
      </c>
      <c r="E94" s="47"/>
      <c r="F94" s="48"/>
      <c r="G94" s="49"/>
      <c r="H94" s="152">
        <f t="shared" si="7"/>
        <v>0</v>
      </c>
      <c r="I94" s="171">
        <v>34</v>
      </c>
      <c r="J94" s="51">
        <f t="shared" si="8"/>
        <v>17.25</v>
      </c>
      <c r="K94" s="164" t="s">
        <v>163</v>
      </c>
      <c r="L94" s="163"/>
      <c r="M94" s="163"/>
    </row>
    <row r="95" spans="2:13" x14ac:dyDescent="0.25">
      <c r="B95" s="159" t="s">
        <v>164</v>
      </c>
      <c r="C95" s="148">
        <f>I95*2*1.2</f>
        <v>100.8</v>
      </c>
      <c r="D95" s="149">
        <f t="shared" si="6"/>
        <v>75.599999999999994</v>
      </c>
      <c r="E95" s="47"/>
      <c r="F95" s="48"/>
      <c r="G95" s="49"/>
      <c r="H95" s="152">
        <f t="shared" si="7"/>
        <v>0</v>
      </c>
      <c r="I95" s="171">
        <v>42</v>
      </c>
      <c r="J95" s="51">
        <f t="shared" si="8"/>
        <v>21</v>
      </c>
      <c r="K95" s="164" t="s">
        <v>165</v>
      </c>
      <c r="L95" s="163"/>
      <c r="M95" s="163"/>
    </row>
    <row r="96" spans="2:13" x14ac:dyDescent="0.25">
      <c r="B96" s="159" t="s">
        <v>166</v>
      </c>
      <c r="C96" s="148">
        <v>139.19999999999999</v>
      </c>
      <c r="D96" s="149">
        <f t="shared" si="6"/>
        <v>104.39999999999999</v>
      </c>
      <c r="E96" s="47"/>
      <c r="F96" s="48"/>
      <c r="G96" s="49"/>
      <c r="H96" s="152">
        <f t="shared" si="7"/>
        <v>0</v>
      </c>
      <c r="I96" s="171">
        <v>58</v>
      </c>
      <c r="J96" s="51">
        <f t="shared" si="8"/>
        <v>29</v>
      </c>
      <c r="K96" s="166" t="s">
        <v>495</v>
      </c>
      <c r="L96" s="163"/>
      <c r="M96" s="163"/>
    </row>
    <row r="97" spans="2:13" x14ac:dyDescent="0.25">
      <c r="B97" s="159" t="s">
        <v>167</v>
      </c>
      <c r="C97" s="148">
        <v>67.2</v>
      </c>
      <c r="D97" s="149">
        <f t="shared" ref="D97:D121" si="9">C97*(1-$D$3)</f>
        <v>50.400000000000006</v>
      </c>
      <c r="E97" s="47"/>
      <c r="F97" s="48"/>
      <c r="G97" s="49"/>
      <c r="H97" s="152">
        <f t="shared" ref="H97:H121" si="10">D97*G97</f>
        <v>0</v>
      </c>
      <c r="I97" s="171">
        <v>28</v>
      </c>
      <c r="J97" s="51">
        <f t="shared" ref="J97:J109" si="11">D97/1.2-I97</f>
        <v>14.000000000000007</v>
      </c>
      <c r="K97" s="166" t="s">
        <v>496</v>
      </c>
      <c r="L97" s="163"/>
      <c r="M97" s="163"/>
    </row>
    <row r="98" spans="2:13" x14ac:dyDescent="0.25">
      <c r="B98" s="153" t="s">
        <v>168</v>
      </c>
      <c r="C98" s="148">
        <v>77</v>
      </c>
      <c r="D98" s="149">
        <f t="shared" si="9"/>
        <v>57.75</v>
      </c>
      <c r="E98" s="47"/>
      <c r="F98" s="48"/>
      <c r="G98" s="49"/>
      <c r="H98" s="152">
        <f t="shared" si="10"/>
        <v>0</v>
      </c>
      <c r="I98" s="171">
        <v>32</v>
      </c>
      <c r="J98" s="51">
        <f t="shared" si="11"/>
        <v>16.125</v>
      </c>
      <c r="K98" s="163"/>
      <c r="L98" s="163"/>
      <c r="M98" s="163"/>
    </row>
    <row r="99" spans="2:13" x14ac:dyDescent="0.25">
      <c r="B99" s="153" t="s">
        <v>169</v>
      </c>
      <c r="C99" s="148">
        <v>62</v>
      </c>
      <c r="D99" s="149">
        <f t="shared" si="9"/>
        <v>46.5</v>
      </c>
      <c r="E99" s="47"/>
      <c r="F99" s="48"/>
      <c r="G99" s="49"/>
      <c r="H99" s="152">
        <f t="shared" si="10"/>
        <v>0</v>
      </c>
      <c r="I99" s="171">
        <v>26</v>
      </c>
      <c r="J99" s="51">
        <f t="shared" si="11"/>
        <v>12.75</v>
      </c>
      <c r="K99" s="164" t="s">
        <v>170</v>
      </c>
      <c r="L99" s="163"/>
      <c r="M99" s="163"/>
    </row>
    <row r="100" spans="2:13" x14ac:dyDescent="0.25">
      <c r="B100" s="153" t="s">
        <v>171</v>
      </c>
      <c r="C100" s="148">
        <v>48</v>
      </c>
      <c r="D100" s="149">
        <f t="shared" si="9"/>
        <v>36</v>
      </c>
      <c r="E100" s="47"/>
      <c r="F100" s="48"/>
      <c r="G100" s="49"/>
      <c r="H100" s="152">
        <f t="shared" si="10"/>
        <v>0</v>
      </c>
      <c r="I100" s="171">
        <v>20</v>
      </c>
      <c r="J100" s="51">
        <f t="shared" si="11"/>
        <v>10</v>
      </c>
      <c r="K100" s="163"/>
      <c r="L100" s="163"/>
      <c r="M100" s="163"/>
    </row>
    <row r="101" spans="2:13" x14ac:dyDescent="0.25">
      <c r="B101" s="159" t="s">
        <v>172</v>
      </c>
      <c r="C101" s="148">
        <v>86.4</v>
      </c>
      <c r="D101" s="149">
        <f t="shared" si="9"/>
        <v>64.800000000000011</v>
      </c>
      <c r="E101" s="47"/>
      <c r="F101" s="48"/>
      <c r="G101" s="49"/>
      <c r="H101" s="152">
        <f t="shared" si="10"/>
        <v>0</v>
      </c>
      <c r="I101" s="171">
        <v>36</v>
      </c>
      <c r="J101" s="51">
        <f t="shared" si="11"/>
        <v>18.000000000000014</v>
      </c>
      <c r="K101" s="163"/>
      <c r="L101" s="163"/>
      <c r="M101" s="163"/>
    </row>
    <row r="102" spans="2:13" x14ac:dyDescent="0.25">
      <c r="B102" s="159" t="s">
        <v>173</v>
      </c>
      <c r="C102" s="148">
        <v>110.4</v>
      </c>
      <c r="D102" s="149">
        <f t="shared" si="9"/>
        <v>82.800000000000011</v>
      </c>
      <c r="E102" s="47"/>
      <c r="F102" s="48"/>
      <c r="G102" s="49"/>
      <c r="H102" s="152">
        <f t="shared" si="10"/>
        <v>0</v>
      </c>
      <c r="I102" s="171">
        <v>46</v>
      </c>
      <c r="J102" s="51">
        <f t="shared" si="11"/>
        <v>23.000000000000014</v>
      </c>
      <c r="K102" s="163"/>
      <c r="L102" s="163"/>
      <c r="M102" s="163"/>
    </row>
    <row r="103" spans="2:13" x14ac:dyDescent="0.25">
      <c r="B103" s="159" t="s">
        <v>174</v>
      </c>
      <c r="C103" s="148">
        <v>115.2</v>
      </c>
      <c r="D103" s="149">
        <f t="shared" si="9"/>
        <v>86.4</v>
      </c>
      <c r="E103" s="47"/>
      <c r="F103" s="48"/>
      <c r="G103" s="49"/>
      <c r="H103" s="152">
        <f t="shared" si="10"/>
        <v>0</v>
      </c>
      <c r="I103" s="171">
        <v>48</v>
      </c>
      <c r="J103" s="51">
        <f t="shared" si="11"/>
        <v>24.000000000000014</v>
      </c>
      <c r="K103" s="166" t="s">
        <v>175</v>
      </c>
      <c r="L103" s="163"/>
      <c r="M103" s="163"/>
    </row>
    <row r="104" spans="2:13" x14ac:dyDescent="0.25">
      <c r="B104" s="153" t="s">
        <v>176</v>
      </c>
      <c r="C104" s="148">
        <v>96</v>
      </c>
      <c r="D104" s="149">
        <f t="shared" si="9"/>
        <v>72</v>
      </c>
      <c r="E104" s="47"/>
      <c r="F104" s="48"/>
      <c r="G104" s="49"/>
      <c r="H104" s="152">
        <f t="shared" si="10"/>
        <v>0</v>
      </c>
      <c r="I104" s="171">
        <v>40</v>
      </c>
      <c r="J104" s="51">
        <f t="shared" si="11"/>
        <v>20</v>
      </c>
      <c r="K104" s="158"/>
      <c r="L104" s="158"/>
      <c r="M104" s="158"/>
    </row>
    <row r="105" spans="2:13" x14ac:dyDescent="0.25">
      <c r="B105" s="159" t="s">
        <v>177</v>
      </c>
      <c r="C105" s="148">
        <f>I105*2*1.2</f>
        <v>129.6</v>
      </c>
      <c r="D105" s="149">
        <f t="shared" si="9"/>
        <v>97.199999999999989</v>
      </c>
      <c r="E105" s="47"/>
      <c r="F105" s="48"/>
      <c r="G105" s="49"/>
      <c r="H105" s="152">
        <f t="shared" si="10"/>
        <v>0</v>
      </c>
      <c r="I105" s="171">
        <v>54</v>
      </c>
      <c r="J105" s="51">
        <f t="shared" si="11"/>
        <v>27</v>
      </c>
      <c r="K105" s="169"/>
      <c r="L105" s="158"/>
      <c r="M105" s="158"/>
    </row>
    <row r="106" spans="2:13" x14ac:dyDescent="0.25">
      <c r="B106" s="159" t="s">
        <v>178</v>
      </c>
      <c r="C106" s="148">
        <f>I106*2*1.2</f>
        <v>81.599999999999994</v>
      </c>
      <c r="D106" s="149">
        <f t="shared" si="9"/>
        <v>61.199999999999996</v>
      </c>
      <c r="E106" s="47"/>
      <c r="F106" s="48"/>
      <c r="G106" s="49"/>
      <c r="H106" s="152">
        <f t="shared" si="10"/>
        <v>0</v>
      </c>
      <c r="I106" s="171">
        <v>34</v>
      </c>
      <c r="J106" s="51">
        <f t="shared" si="11"/>
        <v>17</v>
      </c>
      <c r="K106" s="169"/>
      <c r="L106" s="158"/>
      <c r="M106" s="158"/>
    </row>
    <row r="107" spans="2:13" x14ac:dyDescent="0.25">
      <c r="B107" s="159" t="s">
        <v>179</v>
      </c>
      <c r="C107" s="148">
        <f>I107*2*1.2</f>
        <v>27.599999999999998</v>
      </c>
      <c r="D107" s="149">
        <f t="shared" si="9"/>
        <v>20.7</v>
      </c>
      <c r="E107" s="47"/>
      <c r="F107" s="48"/>
      <c r="G107" s="49"/>
      <c r="H107" s="152">
        <f t="shared" si="10"/>
        <v>0</v>
      </c>
      <c r="I107" s="171">
        <v>11.5</v>
      </c>
      <c r="J107" s="51">
        <f t="shared" si="11"/>
        <v>5.75</v>
      </c>
      <c r="K107" s="169"/>
      <c r="L107" s="158"/>
      <c r="M107" s="158"/>
    </row>
    <row r="108" spans="2:13" x14ac:dyDescent="0.25">
      <c r="B108" s="159" t="s">
        <v>180</v>
      </c>
      <c r="C108" s="148">
        <f>I108*2*1.2</f>
        <v>38.4</v>
      </c>
      <c r="D108" s="149">
        <f t="shared" si="9"/>
        <v>28.799999999999997</v>
      </c>
      <c r="E108" s="47"/>
      <c r="F108" s="48"/>
      <c r="G108" s="49"/>
      <c r="H108" s="152">
        <f t="shared" si="10"/>
        <v>0</v>
      </c>
      <c r="I108" s="171">
        <v>16</v>
      </c>
      <c r="J108" s="51">
        <f t="shared" si="11"/>
        <v>8</v>
      </c>
      <c r="K108" s="169"/>
      <c r="L108" s="158"/>
      <c r="M108" s="158"/>
    </row>
    <row r="109" spans="2:13" x14ac:dyDescent="0.25">
      <c r="B109" s="153" t="s">
        <v>181</v>
      </c>
      <c r="C109" s="148">
        <v>12</v>
      </c>
      <c r="D109" s="149">
        <f t="shared" si="9"/>
        <v>9</v>
      </c>
      <c r="E109" s="47"/>
      <c r="F109" s="48"/>
      <c r="G109" s="49"/>
      <c r="H109" s="152">
        <f t="shared" si="10"/>
        <v>0</v>
      </c>
      <c r="I109" s="171">
        <v>5</v>
      </c>
      <c r="J109" s="51">
        <f t="shared" si="11"/>
        <v>2.5</v>
      </c>
      <c r="K109" s="164" t="s">
        <v>182</v>
      </c>
      <c r="L109" s="163"/>
      <c r="M109" s="163"/>
    </row>
    <row r="110" spans="2:13" x14ac:dyDescent="0.25">
      <c r="B110" s="153" t="s">
        <v>382</v>
      </c>
      <c r="C110" s="148">
        <f>I110*2*1.2</f>
        <v>52.8</v>
      </c>
      <c r="D110" s="149">
        <f t="shared" si="9"/>
        <v>39.599999999999994</v>
      </c>
      <c r="E110" s="47"/>
      <c r="F110" s="48"/>
      <c r="G110" s="157"/>
      <c r="H110" s="152">
        <f t="shared" si="10"/>
        <v>0</v>
      </c>
      <c r="I110" s="172">
        <v>22</v>
      </c>
      <c r="J110" s="51"/>
      <c r="K110" s="164" t="s">
        <v>383</v>
      </c>
      <c r="L110" s="163"/>
      <c r="M110" s="163"/>
    </row>
    <row r="111" spans="2:13" x14ac:dyDescent="0.25">
      <c r="B111" s="153" t="s">
        <v>384</v>
      </c>
      <c r="C111" s="148">
        <f t="shared" ref="C111:C121" si="12">I111*2*1.2</f>
        <v>48</v>
      </c>
      <c r="D111" s="149">
        <f t="shared" si="9"/>
        <v>36</v>
      </c>
      <c r="E111" s="47"/>
      <c r="F111" s="48"/>
      <c r="G111" s="157"/>
      <c r="H111" s="152">
        <f t="shared" si="10"/>
        <v>0</v>
      </c>
      <c r="I111" s="172">
        <v>20</v>
      </c>
      <c r="J111" s="51"/>
      <c r="K111" s="164" t="s">
        <v>385</v>
      </c>
      <c r="L111" s="163"/>
      <c r="M111" s="163"/>
    </row>
    <row r="112" spans="2:13" x14ac:dyDescent="0.25">
      <c r="B112" s="153" t="s">
        <v>386</v>
      </c>
      <c r="C112" s="148">
        <f t="shared" si="12"/>
        <v>43.199999999999996</v>
      </c>
      <c r="D112" s="149">
        <f t="shared" si="9"/>
        <v>32.4</v>
      </c>
      <c r="E112" s="47"/>
      <c r="F112" s="48"/>
      <c r="G112" s="157"/>
      <c r="H112" s="152">
        <f t="shared" si="10"/>
        <v>0</v>
      </c>
      <c r="I112" s="172">
        <v>18</v>
      </c>
      <c r="J112" s="51"/>
      <c r="K112" s="164" t="s">
        <v>387</v>
      </c>
      <c r="L112" s="163"/>
      <c r="M112" s="163"/>
    </row>
    <row r="113" spans="2:13" x14ac:dyDescent="0.25">
      <c r="B113" s="153" t="s">
        <v>388</v>
      </c>
      <c r="C113" s="148">
        <f t="shared" si="12"/>
        <v>57.599999999999994</v>
      </c>
      <c r="D113" s="149">
        <f t="shared" si="9"/>
        <v>43.199999999999996</v>
      </c>
      <c r="E113" s="47"/>
      <c r="F113" s="48"/>
      <c r="G113" s="157"/>
      <c r="H113" s="152">
        <f t="shared" si="10"/>
        <v>0</v>
      </c>
      <c r="I113" s="172">
        <v>24</v>
      </c>
      <c r="J113" s="51"/>
      <c r="K113" s="164" t="s">
        <v>389</v>
      </c>
      <c r="L113" s="163"/>
      <c r="M113" s="163"/>
    </row>
    <row r="114" spans="2:13" x14ac:dyDescent="0.25">
      <c r="B114" s="153" t="s">
        <v>390</v>
      </c>
      <c r="C114" s="148">
        <f t="shared" si="12"/>
        <v>43.199999999999996</v>
      </c>
      <c r="D114" s="149">
        <f t="shared" si="9"/>
        <v>32.4</v>
      </c>
      <c r="E114" s="47"/>
      <c r="F114" s="48"/>
      <c r="G114" s="157"/>
      <c r="H114" s="152">
        <f t="shared" si="10"/>
        <v>0</v>
      </c>
      <c r="I114" s="172">
        <v>18</v>
      </c>
      <c r="J114" s="51"/>
      <c r="K114" s="169"/>
      <c r="L114" s="158"/>
      <c r="M114" s="158"/>
    </row>
    <row r="115" spans="2:13" x14ac:dyDescent="0.25">
      <c r="B115" s="153" t="s">
        <v>391</v>
      </c>
      <c r="C115" s="148">
        <f t="shared" si="12"/>
        <v>57.599999999999994</v>
      </c>
      <c r="D115" s="149">
        <f t="shared" si="9"/>
        <v>43.199999999999996</v>
      </c>
      <c r="E115" s="47"/>
      <c r="F115" s="48"/>
      <c r="G115" s="157"/>
      <c r="H115" s="152">
        <f t="shared" si="10"/>
        <v>0</v>
      </c>
      <c r="I115" s="172">
        <v>24</v>
      </c>
      <c r="J115" s="51"/>
      <c r="K115" s="169"/>
      <c r="L115" s="158"/>
      <c r="M115" s="158"/>
    </row>
    <row r="116" spans="2:13" x14ac:dyDescent="0.25">
      <c r="B116" s="153" t="s">
        <v>392</v>
      </c>
      <c r="C116" s="148">
        <f t="shared" si="12"/>
        <v>67.2</v>
      </c>
      <c r="D116" s="149">
        <f t="shared" si="9"/>
        <v>50.400000000000006</v>
      </c>
      <c r="E116" s="47"/>
      <c r="F116" s="48"/>
      <c r="G116" s="157"/>
      <c r="H116" s="152">
        <f t="shared" si="10"/>
        <v>0</v>
      </c>
      <c r="I116" s="172">
        <v>28</v>
      </c>
      <c r="J116" s="51"/>
      <c r="K116" s="164" t="s">
        <v>393</v>
      </c>
      <c r="L116" s="163"/>
      <c r="M116" s="163"/>
    </row>
    <row r="117" spans="2:13" x14ac:dyDescent="0.25">
      <c r="B117" s="153" t="s">
        <v>394</v>
      </c>
      <c r="C117" s="148">
        <f t="shared" si="12"/>
        <v>67.2</v>
      </c>
      <c r="D117" s="149">
        <f t="shared" si="9"/>
        <v>50.400000000000006</v>
      </c>
      <c r="E117" s="47"/>
      <c r="F117" s="48"/>
      <c r="G117" s="157"/>
      <c r="H117" s="152">
        <f t="shared" si="10"/>
        <v>0</v>
      </c>
      <c r="I117" s="172">
        <v>28</v>
      </c>
      <c r="J117" s="51"/>
      <c r="K117" s="169"/>
      <c r="L117" s="158"/>
      <c r="M117" s="158"/>
    </row>
    <row r="118" spans="2:13" x14ac:dyDescent="0.25">
      <c r="B118" s="153" t="s">
        <v>395</v>
      </c>
      <c r="C118" s="148">
        <f t="shared" si="12"/>
        <v>72</v>
      </c>
      <c r="D118" s="149">
        <f t="shared" si="9"/>
        <v>54</v>
      </c>
      <c r="E118" s="47"/>
      <c r="F118" s="48"/>
      <c r="G118" s="157"/>
      <c r="H118" s="152">
        <f t="shared" si="10"/>
        <v>0</v>
      </c>
      <c r="I118" s="172">
        <v>30</v>
      </c>
      <c r="J118" s="51"/>
      <c r="K118" s="164" t="s">
        <v>396</v>
      </c>
      <c r="L118" s="163"/>
      <c r="M118" s="163"/>
    </row>
    <row r="119" spans="2:13" x14ac:dyDescent="0.25">
      <c r="B119" s="153" t="s">
        <v>397</v>
      </c>
      <c r="C119" s="148">
        <f t="shared" si="12"/>
        <v>48</v>
      </c>
      <c r="D119" s="149">
        <f t="shared" si="9"/>
        <v>36</v>
      </c>
      <c r="E119" s="47"/>
      <c r="F119" s="48"/>
      <c r="G119" s="157"/>
      <c r="H119" s="152">
        <f t="shared" si="10"/>
        <v>0</v>
      </c>
      <c r="I119" s="172">
        <v>20</v>
      </c>
      <c r="J119" s="51"/>
      <c r="K119" s="164" t="s">
        <v>398</v>
      </c>
      <c r="L119" s="163"/>
      <c r="M119" s="163"/>
    </row>
    <row r="120" spans="2:13" x14ac:dyDescent="0.25">
      <c r="B120" s="153" t="s">
        <v>399</v>
      </c>
      <c r="C120" s="148">
        <f t="shared" si="12"/>
        <v>72</v>
      </c>
      <c r="D120" s="149">
        <f t="shared" si="9"/>
        <v>54</v>
      </c>
      <c r="E120" s="47"/>
      <c r="F120" s="48"/>
      <c r="G120" s="157"/>
      <c r="H120" s="152">
        <f t="shared" si="10"/>
        <v>0</v>
      </c>
      <c r="I120" s="172">
        <v>30</v>
      </c>
      <c r="J120" s="51"/>
      <c r="K120" s="164" t="s">
        <v>400</v>
      </c>
      <c r="L120" s="163"/>
      <c r="M120" s="163"/>
    </row>
    <row r="121" spans="2:13" x14ac:dyDescent="0.25">
      <c r="B121" s="153" t="s">
        <v>401</v>
      </c>
      <c r="C121" s="148">
        <f t="shared" si="12"/>
        <v>115.19999999999999</v>
      </c>
      <c r="D121" s="149">
        <f t="shared" si="9"/>
        <v>86.399999999999991</v>
      </c>
      <c r="E121" s="47"/>
      <c r="F121" s="48"/>
      <c r="G121" s="157"/>
      <c r="H121" s="152">
        <f t="shared" si="10"/>
        <v>0</v>
      </c>
      <c r="I121" s="172">
        <v>48</v>
      </c>
      <c r="J121" s="51"/>
      <c r="K121" s="164" t="s">
        <v>402</v>
      </c>
      <c r="L121" s="163"/>
      <c r="M121" s="163"/>
    </row>
    <row r="122" spans="2:13" x14ac:dyDescent="0.25">
      <c r="B122" s="154" t="s">
        <v>264</v>
      </c>
      <c r="C122" s="68">
        <v>67</v>
      </c>
      <c r="D122" s="69">
        <f>C122*(1-Põhikollektsioon!$D$3)</f>
        <v>50.25</v>
      </c>
      <c r="E122" s="47"/>
      <c r="F122" s="48"/>
      <c r="G122" s="49"/>
      <c r="H122" s="50">
        <f t="shared" ref="H122" si="13">D122*G122</f>
        <v>0</v>
      </c>
      <c r="I122" s="173">
        <v>28</v>
      </c>
      <c r="K122" s="169"/>
      <c r="L122" s="158"/>
      <c r="M122" s="158"/>
    </row>
    <row r="123" spans="2:13" x14ac:dyDescent="0.25">
      <c r="B123" s="154" t="s">
        <v>259</v>
      </c>
      <c r="C123" s="68">
        <v>63</v>
      </c>
      <c r="D123" s="69">
        <f>C123*(1-Põhikollektsioon!$D$3)</f>
        <v>47.25</v>
      </c>
      <c r="E123" s="47"/>
      <c r="F123" s="48"/>
      <c r="G123" s="49"/>
      <c r="H123" s="50">
        <f t="shared" ref="H123:H144" si="14">D123*G123</f>
        <v>0</v>
      </c>
      <c r="I123" s="173">
        <v>26</v>
      </c>
      <c r="K123" s="164" t="s">
        <v>260</v>
      </c>
      <c r="L123" s="158"/>
      <c r="M123" s="158"/>
    </row>
    <row r="124" spans="2:13" x14ac:dyDescent="0.25">
      <c r="B124" s="74" t="s">
        <v>279</v>
      </c>
      <c r="C124" s="68">
        <v>48</v>
      </c>
      <c r="D124" s="69">
        <f>C124*(1-Põhikollektsioon!$D$3)</f>
        <v>36</v>
      </c>
      <c r="E124" s="47"/>
      <c r="F124" s="48"/>
      <c r="G124" s="49"/>
      <c r="H124" s="50">
        <f t="shared" si="14"/>
        <v>0</v>
      </c>
      <c r="I124" s="173">
        <v>20</v>
      </c>
      <c r="K124" s="164" t="s">
        <v>405</v>
      </c>
      <c r="L124" s="158"/>
      <c r="M124" s="158"/>
    </row>
    <row r="125" spans="2:13" x14ac:dyDescent="0.25">
      <c r="B125" s="74" t="s">
        <v>301</v>
      </c>
      <c r="C125" s="68">
        <v>19.2</v>
      </c>
      <c r="D125" s="69">
        <f>C125*(1-Põhikollektsioon!$D$3)</f>
        <v>14.399999999999999</v>
      </c>
      <c r="E125" s="47"/>
      <c r="F125" s="48"/>
      <c r="G125" s="49"/>
      <c r="H125" s="50">
        <f t="shared" si="14"/>
        <v>0</v>
      </c>
      <c r="I125" s="173">
        <v>8</v>
      </c>
      <c r="K125" s="158"/>
      <c r="L125" s="158"/>
      <c r="M125" s="158"/>
    </row>
    <row r="126" spans="2:13" x14ac:dyDescent="0.25">
      <c r="B126" s="74" t="s">
        <v>272</v>
      </c>
      <c r="C126" s="68">
        <v>43</v>
      </c>
      <c r="D126" s="69">
        <f>C126*(1-Põhikollektsioon!$D$3)</f>
        <v>32.25</v>
      </c>
      <c r="E126" s="47"/>
      <c r="F126" s="48"/>
      <c r="G126" s="49"/>
      <c r="H126" s="50">
        <f t="shared" si="14"/>
        <v>0</v>
      </c>
      <c r="I126" s="173">
        <v>18</v>
      </c>
      <c r="K126" s="158"/>
      <c r="L126" s="158"/>
      <c r="M126" s="158"/>
    </row>
    <row r="127" spans="2:13" x14ac:dyDescent="0.25">
      <c r="B127" s="74" t="s">
        <v>270</v>
      </c>
      <c r="C127" s="68">
        <v>48</v>
      </c>
      <c r="D127" s="69">
        <f>C127*(1-Põhikollektsioon!$D$3)</f>
        <v>36</v>
      </c>
      <c r="E127" s="47"/>
      <c r="F127" s="48"/>
      <c r="G127" s="49"/>
      <c r="H127" s="50">
        <f t="shared" si="14"/>
        <v>0</v>
      </c>
      <c r="I127" s="173">
        <v>20</v>
      </c>
      <c r="K127" s="164" t="s">
        <v>407</v>
      </c>
      <c r="L127" s="158"/>
      <c r="M127" s="158"/>
    </row>
    <row r="128" spans="2:13" x14ac:dyDescent="0.25">
      <c r="B128" s="74" t="s">
        <v>304</v>
      </c>
      <c r="C128" s="68">
        <v>41</v>
      </c>
      <c r="D128" s="69">
        <f>C128*(1-Põhikollektsioon!$D$3)</f>
        <v>30.75</v>
      </c>
      <c r="E128" s="47"/>
      <c r="F128" s="48"/>
      <c r="G128" s="49"/>
      <c r="H128" s="50">
        <f t="shared" si="14"/>
        <v>0</v>
      </c>
      <c r="I128" s="173">
        <v>17</v>
      </c>
      <c r="K128" s="164" t="s">
        <v>408</v>
      </c>
      <c r="L128" s="158"/>
      <c r="M128" s="158"/>
    </row>
    <row r="129" spans="2:13" x14ac:dyDescent="0.25">
      <c r="B129" s="74" t="s">
        <v>300</v>
      </c>
      <c r="C129" s="68">
        <v>28.799999999999997</v>
      </c>
      <c r="D129" s="69">
        <f>C129*(1-Põhikollektsioon!$D$3)</f>
        <v>21.599999999999998</v>
      </c>
      <c r="E129" s="47"/>
      <c r="F129" s="48"/>
      <c r="G129" s="49"/>
      <c r="H129" s="50">
        <f t="shared" si="14"/>
        <v>0</v>
      </c>
      <c r="I129" s="173">
        <v>12</v>
      </c>
      <c r="K129" s="164" t="s">
        <v>409</v>
      </c>
      <c r="L129" s="158"/>
      <c r="M129" s="158"/>
    </row>
    <row r="130" spans="2:13" x14ac:dyDescent="0.25">
      <c r="B130" s="74" t="s">
        <v>308</v>
      </c>
      <c r="C130" s="68">
        <v>43</v>
      </c>
      <c r="D130" s="69">
        <f>C130*(1-Põhikollektsioon!$D$3)</f>
        <v>32.25</v>
      </c>
      <c r="E130" s="47"/>
      <c r="F130" s="48"/>
      <c r="G130" s="49"/>
      <c r="H130" s="50">
        <f t="shared" si="14"/>
        <v>0</v>
      </c>
      <c r="I130" s="173">
        <v>18</v>
      </c>
      <c r="K130" s="164" t="s">
        <v>410</v>
      </c>
      <c r="L130" s="158"/>
      <c r="M130" s="158"/>
    </row>
    <row r="131" spans="2:13" x14ac:dyDescent="0.25">
      <c r="B131" s="74" t="s">
        <v>268</v>
      </c>
      <c r="C131" s="68">
        <v>36</v>
      </c>
      <c r="D131" s="69">
        <f>C131*(1-Põhikollektsioon!$D$3)</f>
        <v>27</v>
      </c>
      <c r="E131" s="47"/>
      <c r="F131" s="48"/>
      <c r="G131" s="49"/>
      <c r="H131" s="50">
        <f t="shared" si="14"/>
        <v>0</v>
      </c>
      <c r="I131" s="173">
        <v>15</v>
      </c>
      <c r="K131" s="165" t="s">
        <v>412</v>
      </c>
      <c r="L131" s="158"/>
      <c r="M131" s="158"/>
    </row>
    <row r="132" spans="2:13" x14ac:dyDescent="0.25">
      <c r="B132" s="74" t="s">
        <v>312</v>
      </c>
      <c r="C132" s="68">
        <f>I132*2*1.2</f>
        <v>48</v>
      </c>
      <c r="D132" s="69">
        <f>C132*(1-Põhikollektsioon!$D$3)</f>
        <v>36</v>
      </c>
      <c r="E132" s="47"/>
      <c r="F132" s="48"/>
      <c r="G132" s="49"/>
      <c r="H132" s="50">
        <f t="shared" si="14"/>
        <v>0</v>
      </c>
      <c r="I132" s="173">
        <v>20</v>
      </c>
      <c r="J132" s="55">
        <f>D132/1.2-I132</f>
        <v>10</v>
      </c>
      <c r="K132" s="164" t="s">
        <v>417</v>
      </c>
      <c r="L132" s="158"/>
      <c r="M132" s="158"/>
    </row>
    <row r="133" spans="2:13" x14ac:dyDescent="0.25">
      <c r="B133" s="74" t="s">
        <v>316</v>
      </c>
      <c r="C133" s="68">
        <v>67</v>
      </c>
      <c r="D133" s="69">
        <f>C133*(1-Põhikollektsioon!$D$3)</f>
        <v>50.25</v>
      </c>
      <c r="E133" s="47"/>
      <c r="F133" s="48"/>
      <c r="G133" s="49"/>
      <c r="H133" s="50">
        <f t="shared" si="14"/>
        <v>0</v>
      </c>
      <c r="I133" s="173">
        <v>28</v>
      </c>
      <c r="J133" s="55">
        <f>D133/1.2-I133</f>
        <v>13.875</v>
      </c>
      <c r="K133" s="164" t="s">
        <v>418</v>
      </c>
      <c r="L133" s="158"/>
      <c r="M133" s="158"/>
    </row>
    <row r="134" spans="2:13" x14ac:dyDescent="0.25">
      <c r="B134" s="74" t="s">
        <v>313</v>
      </c>
      <c r="C134" s="68">
        <f>I134*2*1.2</f>
        <v>72</v>
      </c>
      <c r="D134" s="69">
        <f>C134*(1-Põhikollektsioon!$D$3)</f>
        <v>54</v>
      </c>
      <c r="E134" s="47"/>
      <c r="F134" s="48"/>
      <c r="G134" s="49"/>
      <c r="H134" s="50">
        <f t="shared" si="14"/>
        <v>0</v>
      </c>
      <c r="I134" s="173">
        <v>30</v>
      </c>
      <c r="K134" s="158"/>
      <c r="L134" s="158"/>
      <c r="M134" s="158"/>
    </row>
    <row r="135" spans="2:13" x14ac:dyDescent="0.25">
      <c r="B135" s="74" t="s">
        <v>305</v>
      </c>
      <c r="C135" s="68">
        <v>56</v>
      </c>
      <c r="D135" s="69">
        <f>C135*(1-Põhikollektsioon!$D$3)</f>
        <v>42</v>
      </c>
      <c r="E135" s="47"/>
      <c r="F135" s="48"/>
      <c r="G135" s="49"/>
      <c r="H135" s="50">
        <f t="shared" si="14"/>
        <v>0</v>
      </c>
      <c r="I135" s="173">
        <v>23.5</v>
      </c>
      <c r="J135" s="55">
        <f>D135/1.2-I135</f>
        <v>11.5</v>
      </c>
      <c r="K135" s="165" t="s">
        <v>423</v>
      </c>
      <c r="L135" s="158"/>
      <c r="M135" s="158"/>
    </row>
    <row r="136" spans="2:13" x14ac:dyDescent="0.25">
      <c r="B136" s="74" t="s">
        <v>258</v>
      </c>
      <c r="C136" s="68">
        <v>53</v>
      </c>
      <c r="D136" s="69">
        <f>C136*(1-Põhikollektsioon!$D$3)</f>
        <v>39.75</v>
      </c>
      <c r="E136" s="47"/>
      <c r="F136" s="48"/>
      <c r="G136" s="49"/>
      <c r="H136" s="50">
        <f t="shared" si="14"/>
        <v>0</v>
      </c>
      <c r="I136" s="173">
        <v>22</v>
      </c>
      <c r="J136" s="55">
        <f>D136/1.2-I136</f>
        <v>11.125</v>
      </c>
      <c r="K136" s="164" t="s">
        <v>424</v>
      </c>
      <c r="L136" s="158"/>
      <c r="M136" s="158"/>
    </row>
    <row r="137" spans="2:13" x14ac:dyDescent="0.25">
      <c r="B137" s="74" t="s">
        <v>287</v>
      </c>
      <c r="C137" s="68">
        <v>110</v>
      </c>
      <c r="D137" s="69">
        <f>C137*(1-Põhikollektsioon!$D$3)</f>
        <v>82.5</v>
      </c>
      <c r="E137" s="47"/>
      <c r="F137" s="48"/>
      <c r="G137" s="49"/>
      <c r="H137" s="50">
        <f t="shared" si="14"/>
        <v>0</v>
      </c>
      <c r="I137" s="173">
        <v>46</v>
      </c>
      <c r="J137" s="55">
        <f>D137/1.2-I137</f>
        <v>22.75</v>
      </c>
      <c r="K137" s="166" t="s">
        <v>426</v>
      </c>
      <c r="L137" s="158"/>
      <c r="M137" s="158"/>
    </row>
    <row r="138" spans="2:13" x14ac:dyDescent="0.25">
      <c r="B138" s="74" t="s">
        <v>286</v>
      </c>
      <c r="C138" s="68">
        <v>100</v>
      </c>
      <c r="D138" s="69">
        <f>C138*(1-Põhikollektsioon!$D$3)</f>
        <v>75</v>
      </c>
      <c r="E138" s="47"/>
      <c r="F138" s="48"/>
      <c r="G138" s="49"/>
      <c r="H138" s="50">
        <f t="shared" si="14"/>
        <v>0</v>
      </c>
      <c r="I138" s="173">
        <v>42</v>
      </c>
      <c r="J138" s="55">
        <f>D138/1.2-I138</f>
        <v>20.5</v>
      </c>
      <c r="K138" s="165" t="s">
        <v>427</v>
      </c>
      <c r="L138" s="158"/>
      <c r="M138" s="158"/>
    </row>
    <row r="139" spans="2:13" x14ac:dyDescent="0.25">
      <c r="B139" s="74" t="s">
        <v>315</v>
      </c>
      <c r="C139" s="68">
        <v>77</v>
      </c>
      <c r="D139" s="69">
        <f>C139*(1-Põhikollektsioon!$D$3)</f>
        <v>57.75</v>
      </c>
      <c r="E139" s="47"/>
      <c r="F139" s="48"/>
      <c r="G139" s="49"/>
      <c r="H139" s="50">
        <f t="shared" si="14"/>
        <v>0</v>
      </c>
      <c r="I139" s="173">
        <v>32</v>
      </c>
      <c r="J139" s="55">
        <f>D139/1.2-I139</f>
        <v>16.125</v>
      </c>
      <c r="K139" s="158"/>
      <c r="L139" s="158"/>
      <c r="M139" s="158"/>
    </row>
    <row r="140" spans="2:13" x14ac:dyDescent="0.25">
      <c r="B140" s="74" t="s">
        <v>288</v>
      </c>
      <c r="C140" s="68">
        <v>86</v>
      </c>
      <c r="D140" s="69">
        <f>C140*(1-Põhikollektsioon!$D$3)</f>
        <v>64.5</v>
      </c>
      <c r="E140" s="47"/>
      <c r="F140" s="48"/>
      <c r="G140" s="49"/>
      <c r="H140" s="50">
        <f t="shared" si="14"/>
        <v>0</v>
      </c>
      <c r="I140" s="173">
        <v>36</v>
      </c>
      <c r="K140" s="158"/>
      <c r="L140" s="158"/>
      <c r="M140" s="158"/>
    </row>
    <row r="141" spans="2:13" x14ac:dyDescent="0.25">
      <c r="B141" s="74" t="s">
        <v>291</v>
      </c>
      <c r="C141" s="68">
        <f>I141*2*1.2</f>
        <v>57.599999999999994</v>
      </c>
      <c r="D141" s="69">
        <f>C141*(1-Põhikollektsioon!$D$3)</f>
        <v>43.199999999999996</v>
      </c>
      <c r="E141" s="47"/>
      <c r="F141" s="48"/>
      <c r="G141" s="49"/>
      <c r="H141" s="50">
        <f t="shared" si="14"/>
        <v>0</v>
      </c>
      <c r="I141" s="173">
        <v>24</v>
      </c>
      <c r="J141" s="55">
        <f>D141/1.2-I141</f>
        <v>12</v>
      </c>
      <c r="K141" s="165" t="s">
        <v>431</v>
      </c>
      <c r="L141" s="158"/>
      <c r="M141" s="158"/>
    </row>
    <row r="142" spans="2:13" x14ac:dyDescent="0.25">
      <c r="B142" s="74" t="s">
        <v>256</v>
      </c>
      <c r="C142" s="68">
        <v>43</v>
      </c>
      <c r="D142" s="69">
        <f>C142*(1-Põhikollektsioon!$D$3)</f>
        <v>32.25</v>
      </c>
      <c r="E142" s="47"/>
      <c r="F142" s="48"/>
      <c r="G142" s="49"/>
      <c r="H142" s="50">
        <f t="shared" si="14"/>
        <v>0</v>
      </c>
      <c r="I142" s="173">
        <v>18</v>
      </c>
      <c r="J142" s="55">
        <f>D142/1.2-I142</f>
        <v>8.875</v>
      </c>
      <c r="K142" s="164" t="s">
        <v>432</v>
      </c>
      <c r="L142" s="158"/>
      <c r="M142" s="158"/>
    </row>
    <row r="143" spans="2:13" x14ac:dyDescent="0.25">
      <c r="B143" s="74" t="s">
        <v>292</v>
      </c>
      <c r="C143" s="68">
        <v>92</v>
      </c>
      <c r="D143" s="69">
        <f>C143*(1-Põhikollektsioon!$D$3)</f>
        <v>69</v>
      </c>
      <c r="E143" s="47"/>
      <c r="F143" s="48"/>
      <c r="G143" s="49"/>
      <c r="H143" s="50">
        <f t="shared" si="14"/>
        <v>0</v>
      </c>
      <c r="I143" s="173">
        <v>38.5</v>
      </c>
      <c r="K143" s="158"/>
      <c r="L143" s="158"/>
      <c r="M143" s="158"/>
    </row>
    <row r="144" spans="2:13" x14ac:dyDescent="0.25">
      <c r="B144" s="74" t="s">
        <v>295</v>
      </c>
      <c r="C144" s="68">
        <v>62</v>
      </c>
      <c r="D144" s="69">
        <f>C144*(1-Põhikollektsioon!$D$3)</f>
        <v>46.5</v>
      </c>
      <c r="E144" s="47"/>
      <c r="F144" s="48"/>
      <c r="G144" s="49"/>
      <c r="H144" s="50">
        <f t="shared" si="14"/>
        <v>0</v>
      </c>
      <c r="I144" s="173">
        <v>26</v>
      </c>
      <c r="J144" s="55">
        <f>D144/1.2-I144</f>
        <v>12.75</v>
      </c>
      <c r="K144" s="164"/>
      <c r="L144" s="158"/>
      <c r="M144" s="158"/>
    </row>
    <row r="145" spans="2:13" x14ac:dyDescent="0.25">
      <c r="B145" s="153" t="s">
        <v>433</v>
      </c>
      <c r="C145" s="68">
        <f>I145*2*1.2</f>
        <v>48</v>
      </c>
      <c r="D145" s="69">
        <f>C145*(1-Põhikollektsioon!$D$3)</f>
        <v>36</v>
      </c>
      <c r="E145" s="47"/>
      <c r="F145" s="48"/>
      <c r="G145" s="49"/>
      <c r="H145" s="50">
        <f t="shared" ref="H145:H154" si="15">D145*G145</f>
        <v>0</v>
      </c>
      <c r="I145" s="173">
        <v>20</v>
      </c>
      <c r="J145" s="55"/>
      <c r="K145" s="164"/>
      <c r="L145" s="158"/>
      <c r="M145" s="158"/>
    </row>
    <row r="146" spans="2:13" x14ac:dyDescent="0.25">
      <c r="B146" s="74" t="s">
        <v>434</v>
      </c>
      <c r="C146" s="68">
        <f>I146*2*1.2</f>
        <v>76.8</v>
      </c>
      <c r="D146" s="69">
        <f>C146*(1-Põhikollektsioon!$D$3)</f>
        <v>57.599999999999994</v>
      </c>
      <c r="E146" s="47"/>
      <c r="F146" s="48"/>
      <c r="G146" s="49"/>
      <c r="H146" s="50">
        <f t="shared" si="15"/>
        <v>0</v>
      </c>
      <c r="I146" s="173">
        <v>32</v>
      </c>
      <c r="J146" s="55"/>
      <c r="K146" s="164"/>
      <c r="L146" s="158"/>
      <c r="M146" s="158"/>
    </row>
    <row r="147" spans="2:13" x14ac:dyDescent="0.25">
      <c r="B147" s="74" t="s">
        <v>281</v>
      </c>
      <c r="C147" s="68">
        <f t="shared" ref="C147:C152" si="16">I147*2*1.2</f>
        <v>48</v>
      </c>
      <c r="D147" s="69">
        <f>C147*(1-Põhikollektsioon!$D$3)</f>
        <v>36</v>
      </c>
      <c r="E147" s="47"/>
      <c r="F147" s="48"/>
      <c r="G147" s="49"/>
      <c r="H147" s="50">
        <f t="shared" si="15"/>
        <v>0</v>
      </c>
      <c r="I147" s="173">
        <v>20</v>
      </c>
      <c r="J147" s="55">
        <f>D147/1.2-I147</f>
        <v>10</v>
      </c>
      <c r="K147" s="164" t="s">
        <v>435</v>
      </c>
      <c r="L147" s="158"/>
      <c r="M147" s="158"/>
    </row>
    <row r="148" spans="2:13" x14ac:dyDescent="0.25">
      <c r="B148" s="74" t="s">
        <v>436</v>
      </c>
      <c r="C148" s="68">
        <f t="shared" si="16"/>
        <v>81.599999999999994</v>
      </c>
      <c r="D148" s="69">
        <f>C148*(1-Põhikollektsioon!$D$3)</f>
        <v>61.199999999999996</v>
      </c>
      <c r="E148" s="47"/>
      <c r="F148" s="48"/>
      <c r="G148" s="49"/>
      <c r="H148" s="50">
        <f t="shared" si="15"/>
        <v>0</v>
      </c>
      <c r="I148" s="173">
        <v>34</v>
      </c>
      <c r="J148" s="55"/>
      <c r="K148" s="164" t="s">
        <v>437</v>
      </c>
      <c r="L148" s="158"/>
      <c r="M148" s="158"/>
    </row>
    <row r="149" spans="2:13" x14ac:dyDescent="0.25">
      <c r="B149" s="153" t="s">
        <v>438</v>
      </c>
      <c r="C149" s="68">
        <f t="shared" si="16"/>
        <v>72</v>
      </c>
      <c r="D149" s="69">
        <f>C149*(1-Põhikollektsioon!$D$3)</f>
        <v>54</v>
      </c>
      <c r="E149" s="47"/>
      <c r="F149" s="48"/>
      <c r="G149" s="49"/>
      <c r="H149" s="50">
        <f t="shared" si="15"/>
        <v>0</v>
      </c>
      <c r="I149" s="173">
        <v>30</v>
      </c>
      <c r="J149" s="55"/>
      <c r="K149" s="164"/>
      <c r="L149" s="158"/>
      <c r="M149" s="158"/>
    </row>
    <row r="150" spans="2:13" x14ac:dyDescent="0.25">
      <c r="B150" s="153" t="s">
        <v>439</v>
      </c>
      <c r="C150" s="68">
        <f t="shared" si="16"/>
        <v>52.8</v>
      </c>
      <c r="D150" s="69">
        <f>C150*(1-Põhikollektsioon!$D$3)</f>
        <v>39.599999999999994</v>
      </c>
      <c r="E150" s="47"/>
      <c r="F150" s="48"/>
      <c r="G150" s="49"/>
      <c r="H150" s="50">
        <f t="shared" si="15"/>
        <v>0</v>
      </c>
      <c r="I150" s="173">
        <v>22</v>
      </c>
      <c r="J150" s="55"/>
      <c r="K150" s="164"/>
      <c r="L150" s="158"/>
      <c r="M150" s="158"/>
    </row>
    <row r="151" spans="2:13" x14ac:dyDescent="0.25">
      <c r="B151" s="153" t="s">
        <v>440</v>
      </c>
      <c r="C151" s="68">
        <f t="shared" si="16"/>
        <v>81.599999999999994</v>
      </c>
      <c r="D151" s="69">
        <f>C151*(1-Põhikollektsioon!$D$3)</f>
        <v>61.199999999999996</v>
      </c>
      <c r="E151" s="47"/>
      <c r="F151" s="48"/>
      <c r="G151" s="49"/>
      <c r="H151" s="50">
        <f t="shared" si="15"/>
        <v>0</v>
      </c>
      <c r="I151" s="173">
        <v>34</v>
      </c>
      <c r="J151" s="55"/>
      <c r="K151" s="164" t="s">
        <v>441</v>
      </c>
      <c r="L151" s="158"/>
      <c r="M151" s="158"/>
    </row>
    <row r="152" spans="2:13" x14ac:dyDescent="0.25">
      <c r="B152" s="153" t="s">
        <v>442</v>
      </c>
      <c r="C152" s="68">
        <f t="shared" si="16"/>
        <v>81.599999999999994</v>
      </c>
      <c r="D152" s="69">
        <f>C152*(1-Põhikollektsioon!$D$3)</f>
        <v>61.199999999999996</v>
      </c>
      <c r="E152" s="47"/>
      <c r="F152" s="48"/>
      <c r="G152" s="49"/>
      <c r="H152" s="50">
        <f t="shared" si="15"/>
        <v>0</v>
      </c>
      <c r="I152" s="173">
        <v>34</v>
      </c>
      <c r="J152" s="55"/>
      <c r="K152" s="164"/>
      <c r="L152" s="158"/>
      <c r="M152" s="158"/>
    </row>
    <row r="153" spans="2:13" x14ac:dyDescent="0.25">
      <c r="B153" s="74" t="s">
        <v>293</v>
      </c>
      <c r="C153" s="68">
        <f>I153*2*1.2</f>
        <v>115.19999999999999</v>
      </c>
      <c r="D153" s="69">
        <f>C153*(1-Põhikollektsioon!$D$3)</f>
        <v>86.399999999999991</v>
      </c>
      <c r="E153" s="47"/>
      <c r="F153" s="48"/>
      <c r="G153" s="49"/>
      <c r="H153" s="50">
        <f t="shared" si="15"/>
        <v>0</v>
      </c>
      <c r="I153" s="173">
        <v>48</v>
      </c>
      <c r="K153" s="164"/>
      <c r="L153" s="158"/>
      <c r="M153" s="158"/>
    </row>
    <row r="154" spans="2:13" x14ac:dyDescent="0.25">
      <c r="B154" s="153" t="s">
        <v>449</v>
      </c>
      <c r="C154" s="68">
        <f>I154*2*1.2</f>
        <v>48</v>
      </c>
      <c r="D154" s="69">
        <f>C154*(1-Põhikollektsioon!$D$3)</f>
        <v>36</v>
      </c>
      <c r="E154" s="47"/>
      <c r="F154" s="48"/>
      <c r="G154" s="49"/>
      <c r="H154" s="50">
        <f t="shared" si="15"/>
        <v>0</v>
      </c>
      <c r="I154" s="173">
        <v>20</v>
      </c>
      <c r="J154" s="55"/>
      <c r="K154" s="155" t="s">
        <v>398</v>
      </c>
      <c r="L154" s="158"/>
      <c r="M154" s="158"/>
    </row>
    <row r="155" spans="2:13" x14ac:dyDescent="0.25">
      <c r="B155" s="74" t="s">
        <v>294</v>
      </c>
      <c r="C155" s="68">
        <v>67</v>
      </c>
      <c r="D155" s="69">
        <f>C155*(1-Põhikollektsioon!$D$3)</f>
        <v>50.25</v>
      </c>
      <c r="E155" s="47"/>
      <c r="F155" s="48"/>
      <c r="G155" s="49"/>
      <c r="H155" s="50">
        <f t="shared" ref="H155:H166" si="17">D155*G155</f>
        <v>0</v>
      </c>
      <c r="I155" s="173">
        <v>28</v>
      </c>
      <c r="K155" s="164" t="s">
        <v>455</v>
      </c>
      <c r="L155" s="158"/>
      <c r="M155" s="158"/>
    </row>
    <row r="156" spans="2:13" x14ac:dyDescent="0.25">
      <c r="B156" s="74" t="s">
        <v>289</v>
      </c>
      <c r="C156" s="68">
        <v>72</v>
      </c>
      <c r="D156" s="69">
        <f>C156*(1-Põhikollektsioon!$D$3)</f>
        <v>54</v>
      </c>
      <c r="E156" s="47"/>
      <c r="F156" s="48"/>
      <c r="G156" s="49"/>
      <c r="H156" s="50">
        <f t="shared" si="17"/>
        <v>0</v>
      </c>
      <c r="I156" s="173">
        <v>30</v>
      </c>
      <c r="J156" s="55">
        <f>D156/1.2-I156</f>
        <v>15</v>
      </c>
      <c r="K156" s="164" t="s">
        <v>456</v>
      </c>
      <c r="L156" s="158"/>
      <c r="M156" s="158"/>
    </row>
    <row r="157" spans="2:13" x14ac:dyDescent="0.25">
      <c r="B157" s="74" t="s">
        <v>254</v>
      </c>
      <c r="C157" s="68">
        <v>67</v>
      </c>
      <c r="D157" s="69">
        <f>C157*(1-Põhikollektsioon!$D$3)</f>
        <v>50.25</v>
      </c>
      <c r="E157" s="47"/>
      <c r="F157" s="48"/>
      <c r="G157" s="49"/>
      <c r="H157" s="50">
        <f t="shared" si="17"/>
        <v>0</v>
      </c>
      <c r="I157" s="173">
        <v>28</v>
      </c>
      <c r="J157" s="55">
        <f>D157/1.2-I157</f>
        <v>13.875</v>
      </c>
      <c r="K157" s="164" t="s">
        <v>461</v>
      </c>
      <c r="L157" s="158"/>
      <c r="M157" s="158"/>
    </row>
    <row r="158" spans="2:13" x14ac:dyDescent="0.25">
      <c r="B158" s="74" t="s">
        <v>252</v>
      </c>
      <c r="C158" s="68">
        <v>70</v>
      </c>
      <c r="D158" s="69">
        <f>C158*(1-Põhikollektsioon!$D$3)</f>
        <v>52.5</v>
      </c>
      <c r="E158" s="47"/>
      <c r="F158" s="48"/>
      <c r="G158" s="49"/>
      <c r="H158" s="50">
        <f t="shared" si="17"/>
        <v>0</v>
      </c>
      <c r="I158" s="173">
        <v>29</v>
      </c>
      <c r="J158" s="55">
        <f>D158/1.2-I158</f>
        <v>14.75</v>
      </c>
      <c r="K158" s="164" t="s">
        <v>462</v>
      </c>
      <c r="L158" s="158"/>
      <c r="M158" s="158"/>
    </row>
    <row r="159" spans="2:13" x14ac:dyDescent="0.25">
      <c r="B159" s="74" t="s">
        <v>314</v>
      </c>
      <c r="C159" s="68">
        <v>82</v>
      </c>
      <c r="D159" s="69">
        <f>C159*(1-Põhikollektsioon!$D$3)</f>
        <v>61.5</v>
      </c>
      <c r="E159" s="47"/>
      <c r="F159" s="48"/>
      <c r="G159" s="49"/>
      <c r="H159" s="50">
        <f t="shared" si="17"/>
        <v>0</v>
      </c>
      <c r="I159" s="173">
        <v>34</v>
      </c>
      <c r="K159" s="158"/>
      <c r="L159" s="158"/>
      <c r="M159" s="158"/>
    </row>
    <row r="160" spans="2:13" x14ac:dyDescent="0.25">
      <c r="B160" s="74" t="s">
        <v>296</v>
      </c>
      <c r="C160" s="68">
        <f>I160*2*1.2</f>
        <v>38.4</v>
      </c>
      <c r="D160" s="69">
        <f>C160*(1-Põhikollektsioon!$D$3)</f>
        <v>28.799999999999997</v>
      </c>
      <c r="E160" s="47"/>
      <c r="F160" s="48"/>
      <c r="G160" s="49"/>
      <c r="H160" s="50">
        <f t="shared" si="17"/>
        <v>0</v>
      </c>
      <c r="I160" s="173">
        <v>16</v>
      </c>
      <c r="K160" s="158"/>
      <c r="L160" s="158"/>
      <c r="M160" s="158"/>
    </row>
    <row r="161" spans="2:13" x14ac:dyDescent="0.25">
      <c r="B161" s="74" t="s">
        <v>317</v>
      </c>
      <c r="C161" s="68">
        <v>48</v>
      </c>
      <c r="D161" s="69">
        <f>C161*(1-Põhikollektsioon!$D$3)</f>
        <v>36</v>
      </c>
      <c r="E161" s="47"/>
      <c r="F161" s="48"/>
      <c r="G161" s="49"/>
      <c r="H161" s="50">
        <f t="shared" si="17"/>
        <v>0</v>
      </c>
      <c r="I161" s="173">
        <v>20</v>
      </c>
      <c r="K161" s="158"/>
      <c r="L161" s="158"/>
      <c r="M161" s="170"/>
    </row>
    <row r="162" spans="2:13" x14ac:dyDescent="0.25">
      <c r="B162" s="74" t="s">
        <v>285</v>
      </c>
      <c r="C162" s="68">
        <v>46</v>
      </c>
      <c r="D162" s="69">
        <f>C162*(1-Põhikollektsioon!$D$3)</f>
        <v>34.5</v>
      </c>
      <c r="E162" s="47"/>
      <c r="F162" s="48"/>
      <c r="G162" s="49"/>
      <c r="H162" s="50">
        <f t="shared" si="17"/>
        <v>0</v>
      </c>
      <c r="I162" s="173">
        <v>19</v>
      </c>
      <c r="K162" s="156" t="s">
        <v>472</v>
      </c>
      <c r="L162" s="158"/>
      <c r="M162" s="158"/>
    </row>
    <row r="163" spans="2:13" x14ac:dyDescent="0.25">
      <c r="B163" s="74" t="s">
        <v>297</v>
      </c>
      <c r="C163" s="68">
        <v>48</v>
      </c>
      <c r="D163" s="69">
        <f>C163*(1-Põhikollektsioon!$D$3)</f>
        <v>36</v>
      </c>
      <c r="E163" s="47"/>
      <c r="F163" s="48"/>
      <c r="G163" s="49"/>
      <c r="H163" s="50">
        <f t="shared" si="17"/>
        <v>0</v>
      </c>
      <c r="I163" s="173">
        <v>20</v>
      </c>
      <c r="K163" s="156" t="s">
        <v>473</v>
      </c>
      <c r="L163" s="158"/>
      <c r="M163" s="158"/>
    </row>
    <row r="164" spans="2:13" x14ac:dyDescent="0.25">
      <c r="B164" s="74" t="s">
        <v>299</v>
      </c>
      <c r="C164" s="68">
        <v>67</v>
      </c>
      <c r="D164" s="69">
        <f>C164*(1-Põhikollektsioon!$D$3)</f>
        <v>50.25</v>
      </c>
      <c r="E164" s="47"/>
      <c r="F164" s="48"/>
      <c r="G164" s="49"/>
      <c r="H164" s="50">
        <f t="shared" si="17"/>
        <v>0</v>
      </c>
      <c r="I164" s="173">
        <v>28</v>
      </c>
      <c r="K164" s="156" t="s">
        <v>474</v>
      </c>
      <c r="L164" s="158"/>
      <c r="M164" s="158"/>
    </row>
    <row r="165" spans="2:13" x14ac:dyDescent="0.25">
      <c r="B165" s="74" t="s">
        <v>298</v>
      </c>
      <c r="C165" s="68">
        <v>48</v>
      </c>
      <c r="D165" s="69">
        <f>C165*(1-Põhikollektsioon!$D$3)</f>
        <v>36</v>
      </c>
      <c r="E165" s="47"/>
      <c r="F165" s="48"/>
      <c r="G165" s="49"/>
      <c r="H165" s="50">
        <f t="shared" si="17"/>
        <v>0</v>
      </c>
      <c r="I165" s="173">
        <v>20</v>
      </c>
      <c r="K165" s="158"/>
      <c r="L165" s="158"/>
      <c r="M165" s="158"/>
    </row>
    <row r="166" spans="2:13" x14ac:dyDescent="0.25">
      <c r="B166" s="74" t="s">
        <v>267</v>
      </c>
      <c r="C166" s="68">
        <v>34</v>
      </c>
      <c r="D166" s="69">
        <f>C166*(1-Põhikollektsioon!$D$3)</f>
        <v>25.5</v>
      </c>
      <c r="E166" s="47"/>
      <c r="F166" s="48"/>
      <c r="G166" s="49"/>
      <c r="H166" s="50">
        <f t="shared" si="17"/>
        <v>0</v>
      </c>
      <c r="I166" s="173">
        <v>14</v>
      </c>
      <c r="J166" s="55">
        <f>D166/1.2-I166</f>
        <v>7.25</v>
      </c>
      <c r="K166" s="164" t="s">
        <v>475</v>
      </c>
      <c r="L166" s="158"/>
      <c r="M166" s="158"/>
    </row>
    <row r="167" spans="2:13" x14ac:dyDescent="0.25">
      <c r="F167" s="56" t="s">
        <v>183</v>
      </c>
      <c r="G167" s="57">
        <f>SUM(G4:G109)</f>
        <v>0</v>
      </c>
      <c r="H167" s="57">
        <f>SUM(H4:H109)</f>
        <v>0</v>
      </c>
    </row>
  </sheetData>
  <mergeCells count="2">
    <mergeCell ref="B1:G1"/>
    <mergeCell ref="K1:M1"/>
  </mergeCells>
  <hyperlinks>
    <hyperlink ref="A1" location="Esileht!A1" display="Esilehele"/>
    <hyperlink ref="P2" r:id="rId1"/>
  </hyperlinks>
  <pageMargins left="0.7" right="0.7" top="0.75" bottom="0.75" header="0.51180555555555496" footer="0.51180555555555496"/>
  <pageSetup paperSize="9" firstPageNumber="0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ySplit="3" topLeftCell="A4" activePane="bottomLeft" state="frozen"/>
      <selection pane="bottomLeft" activeCell="A4" sqref="A4"/>
    </sheetView>
  </sheetViews>
  <sheetFormatPr defaultRowHeight="15" x14ac:dyDescent="0.25"/>
  <cols>
    <col min="1" max="1" width="13.7109375" style="58"/>
    <col min="2" max="3" width="8.5703125"/>
    <col min="4" max="4" width="17.28515625"/>
    <col min="5" max="5" width="20.7109375" style="32"/>
    <col min="6" max="6" width="19.7109375" style="32"/>
    <col min="7" max="7" width="13.28515625" style="33"/>
    <col min="8" max="8" width="8.5703125"/>
    <col min="9" max="9" width="8.5703125" style="34"/>
    <col min="10" max="10" width="0" style="150" hidden="1" customWidth="1"/>
    <col min="11" max="11" width="9.140625" style="34"/>
    <col min="12" max="14" width="8.5703125"/>
    <col min="15" max="15" width="4" customWidth="1"/>
    <col min="16" max="16" width="15"/>
    <col min="17" max="1025" width="8.5703125"/>
  </cols>
  <sheetData>
    <row r="1" spans="1:17" ht="72.75" customHeight="1" x14ac:dyDescent="0.3">
      <c r="A1" s="59" t="s">
        <v>56</v>
      </c>
      <c r="B1" s="204" t="s">
        <v>184</v>
      </c>
      <c r="C1" s="204"/>
      <c r="D1" s="204"/>
      <c r="E1" s="204"/>
      <c r="F1" s="204"/>
      <c r="G1" s="204"/>
      <c r="H1" s="60" t="s">
        <v>185</v>
      </c>
      <c r="I1" s="61"/>
      <c r="J1" s="61"/>
      <c r="K1" s="62"/>
      <c r="L1" s="63"/>
      <c r="N1" s="64" t="s">
        <v>55</v>
      </c>
    </row>
    <row r="2" spans="1:17" ht="18.75" x14ac:dyDescent="0.3">
      <c r="A2"/>
      <c r="B2" s="37" t="s">
        <v>57</v>
      </c>
      <c r="C2" s="37" t="s">
        <v>58</v>
      </c>
      <c r="D2" s="38" t="s">
        <v>59</v>
      </c>
      <c r="E2" s="39" t="s">
        <v>60</v>
      </c>
      <c r="F2" s="39" t="s">
        <v>61</v>
      </c>
      <c r="G2" s="40" t="s">
        <v>62</v>
      </c>
      <c r="H2" s="36" t="s">
        <v>63</v>
      </c>
      <c r="I2" s="205" t="s">
        <v>186</v>
      </c>
      <c r="J2" s="205"/>
      <c r="K2" s="205"/>
      <c r="L2" s="205"/>
      <c r="M2" s="205"/>
      <c r="N2" s="205"/>
      <c r="O2" s="205"/>
      <c r="P2" s="65" t="s">
        <v>55</v>
      </c>
      <c r="Q2" s="7"/>
    </row>
    <row r="3" spans="1:17" x14ac:dyDescent="0.25">
      <c r="A3"/>
      <c r="D3" s="43">
        <v>0.25</v>
      </c>
      <c r="E3" s="44"/>
      <c r="F3" s="44"/>
      <c r="G3" s="66"/>
      <c r="I3" s="42"/>
      <c r="K3"/>
      <c r="L3" s="67"/>
      <c r="Q3" s="7"/>
    </row>
    <row r="4" spans="1:17" x14ac:dyDescent="0.25">
      <c r="A4"/>
      <c r="B4" s="34" t="s">
        <v>187</v>
      </c>
      <c r="C4" s="68">
        <v>72</v>
      </c>
      <c r="D4" s="69">
        <f t="shared" ref="D4:D43" si="0">C4*(1-$D$3)</f>
        <v>54</v>
      </c>
      <c r="E4" s="48"/>
      <c r="F4" s="48"/>
      <c r="G4" s="54"/>
      <c r="H4" s="50">
        <f t="shared" ref="H4:H35" si="1">D4*G4</f>
        <v>0</v>
      </c>
      <c r="J4" s="217">
        <v>30</v>
      </c>
      <c r="K4" s="55">
        <f t="shared" ref="K4:K35" si="2">D4/1.2-J4</f>
        <v>15</v>
      </c>
      <c r="L4" s="70" t="s">
        <v>188</v>
      </c>
      <c r="P4" s="7"/>
    </row>
    <row r="5" spans="1:17" x14ac:dyDescent="0.25">
      <c r="A5"/>
      <c r="B5" t="s">
        <v>189</v>
      </c>
      <c r="C5" s="68">
        <v>21</v>
      </c>
      <c r="D5" s="69">
        <f t="shared" si="0"/>
        <v>15.75</v>
      </c>
      <c r="E5" s="48"/>
      <c r="F5" s="48"/>
      <c r="G5" s="54"/>
      <c r="H5" s="50">
        <f t="shared" si="1"/>
        <v>0</v>
      </c>
      <c r="J5" s="217">
        <v>9</v>
      </c>
      <c r="K5" s="55">
        <f t="shared" si="2"/>
        <v>4.125</v>
      </c>
      <c r="L5" s="70"/>
    </row>
    <row r="6" spans="1:17" x14ac:dyDescent="0.25">
      <c r="A6"/>
      <c r="B6" t="s">
        <v>190</v>
      </c>
      <c r="C6" s="68">
        <v>29</v>
      </c>
      <c r="D6" s="69">
        <f t="shared" si="0"/>
        <v>21.75</v>
      </c>
      <c r="E6" s="48"/>
      <c r="F6" s="48"/>
      <c r="G6" s="54"/>
      <c r="H6" s="50">
        <f t="shared" si="1"/>
        <v>0</v>
      </c>
      <c r="J6" s="217">
        <v>12</v>
      </c>
      <c r="K6" s="55">
        <f t="shared" si="2"/>
        <v>6.125</v>
      </c>
      <c r="L6" s="70" t="s">
        <v>191</v>
      </c>
    </row>
    <row r="7" spans="1:17" x14ac:dyDescent="0.25">
      <c r="A7"/>
      <c r="B7" t="s">
        <v>87</v>
      </c>
      <c r="C7" s="68">
        <v>57</v>
      </c>
      <c r="D7" s="69">
        <f t="shared" si="0"/>
        <v>42.75</v>
      </c>
      <c r="E7" s="47"/>
      <c r="F7" s="48"/>
      <c r="G7" s="54"/>
      <c r="H7" s="50">
        <f t="shared" si="1"/>
        <v>0</v>
      </c>
      <c r="J7" s="217">
        <v>20</v>
      </c>
      <c r="K7" s="55">
        <f t="shared" si="2"/>
        <v>15.625</v>
      </c>
      <c r="L7" s="70"/>
    </row>
    <row r="8" spans="1:17" x14ac:dyDescent="0.25">
      <c r="A8"/>
      <c r="B8" t="s">
        <v>192</v>
      </c>
      <c r="C8" s="68">
        <v>54</v>
      </c>
      <c r="D8" s="69">
        <f t="shared" si="0"/>
        <v>40.5</v>
      </c>
      <c r="E8" s="47"/>
      <c r="F8" s="48"/>
      <c r="G8" s="54"/>
      <c r="H8" s="50">
        <f t="shared" si="1"/>
        <v>0</v>
      </c>
      <c r="J8" s="217">
        <v>19</v>
      </c>
      <c r="K8" s="55">
        <f t="shared" si="2"/>
        <v>14.75</v>
      </c>
      <c r="L8" s="70" t="s">
        <v>193</v>
      </c>
    </row>
    <row r="9" spans="1:17" ht="15.75" x14ac:dyDescent="0.25">
      <c r="A9"/>
      <c r="B9" s="71" t="s">
        <v>194</v>
      </c>
      <c r="C9" s="68">
        <v>41</v>
      </c>
      <c r="D9" s="69">
        <f t="shared" si="0"/>
        <v>30.75</v>
      </c>
      <c r="E9" s="47"/>
      <c r="F9" s="48"/>
      <c r="G9" s="54"/>
      <c r="H9" s="50">
        <f t="shared" si="1"/>
        <v>0</v>
      </c>
      <c r="J9" s="217">
        <v>10</v>
      </c>
      <c r="K9" s="55">
        <f t="shared" si="2"/>
        <v>15.625</v>
      </c>
      <c r="L9" s="70" t="s">
        <v>195</v>
      </c>
    </row>
    <row r="10" spans="1:17" x14ac:dyDescent="0.25">
      <c r="A10"/>
      <c r="B10" t="s">
        <v>196</v>
      </c>
      <c r="C10" s="68">
        <v>34</v>
      </c>
      <c r="D10" s="69">
        <f t="shared" si="0"/>
        <v>25.5</v>
      </c>
      <c r="E10" s="47"/>
      <c r="F10" s="48"/>
      <c r="G10" s="54"/>
      <c r="H10" s="50">
        <f t="shared" si="1"/>
        <v>0</v>
      </c>
      <c r="J10" s="217">
        <v>12</v>
      </c>
      <c r="K10" s="55">
        <f t="shared" si="2"/>
        <v>9.25</v>
      </c>
      <c r="L10" s="70"/>
    </row>
    <row r="11" spans="1:17" x14ac:dyDescent="0.25">
      <c r="A11"/>
      <c r="B11" t="s">
        <v>197</v>
      </c>
      <c r="C11" s="68">
        <v>26</v>
      </c>
      <c r="D11" s="69">
        <f t="shared" si="0"/>
        <v>19.5</v>
      </c>
      <c r="E11" s="47"/>
      <c r="F11" s="48"/>
      <c r="G11" s="54"/>
      <c r="H11" s="50">
        <f t="shared" si="1"/>
        <v>0</v>
      </c>
      <c r="J11" s="217">
        <v>9</v>
      </c>
      <c r="K11" s="55">
        <f t="shared" si="2"/>
        <v>7.25</v>
      </c>
      <c r="L11" s="70" t="s">
        <v>198</v>
      </c>
    </row>
    <row r="12" spans="1:17" x14ac:dyDescent="0.25">
      <c r="A12"/>
      <c r="B12" t="s">
        <v>199</v>
      </c>
      <c r="C12" s="68">
        <v>52</v>
      </c>
      <c r="D12" s="69">
        <f t="shared" si="0"/>
        <v>39</v>
      </c>
      <c r="E12" s="47"/>
      <c r="F12" s="48"/>
      <c r="G12" s="54"/>
      <c r="H12" s="50">
        <f t="shared" si="1"/>
        <v>0</v>
      </c>
      <c r="J12" s="217">
        <v>18</v>
      </c>
      <c r="K12" s="55">
        <f t="shared" si="2"/>
        <v>14.5</v>
      </c>
      <c r="L12" s="70"/>
    </row>
    <row r="13" spans="1:17" x14ac:dyDescent="0.25">
      <c r="A13"/>
      <c r="B13" t="s">
        <v>200</v>
      </c>
      <c r="C13" s="68">
        <v>40</v>
      </c>
      <c r="D13" s="69">
        <f t="shared" si="0"/>
        <v>30</v>
      </c>
      <c r="E13" s="47"/>
      <c r="F13" s="48"/>
      <c r="G13" s="54"/>
      <c r="H13" s="50">
        <f t="shared" si="1"/>
        <v>0</v>
      </c>
      <c r="J13" s="217">
        <v>14</v>
      </c>
      <c r="K13" s="55">
        <f t="shared" si="2"/>
        <v>11</v>
      </c>
      <c r="L13" s="70" t="s">
        <v>201</v>
      </c>
    </row>
    <row r="14" spans="1:17" x14ac:dyDescent="0.25">
      <c r="A14"/>
      <c r="B14" t="s">
        <v>202</v>
      </c>
      <c r="C14" s="68">
        <v>22</v>
      </c>
      <c r="D14" s="69">
        <f t="shared" si="0"/>
        <v>16.5</v>
      </c>
      <c r="E14" s="47"/>
      <c r="F14" s="48"/>
      <c r="G14" s="54"/>
      <c r="H14" s="50">
        <f t="shared" si="1"/>
        <v>0</v>
      </c>
      <c r="J14" s="217">
        <v>7</v>
      </c>
      <c r="K14" s="55">
        <f t="shared" si="2"/>
        <v>6.75</v>
      </c>
      <c r="L14" s="70"/>
    </row>
    <row r="15" spans="1:17" x14ac:dyDescent="0.25">
      <c r="A15"/>
      <c r="B15" t="s">
        <v>203</v>
      </c>
      <c r="C15" s="68">
        <v>33</v>
      </c>
      <c r="D15" s="69">
        <f t="shared" si="0"/>
        <v>24.75</v>
      </c>
      <c r="E15" s="47"/>
      <c r="F15" s="48"/>
      <c r="G15" s="54"/>
      <c r="H15" s="50">
        <f t="shared" si="1"/>
        <v>0</v>
      </c>
      <c r="J15" s="217">
        <v>14</v>
      </c>
      <c r="K15" s="55">
        <f t="shared" si="2"/>
        <v>6.625</v>
      </c>
      <c r="L15" s="70" t="s">
        <v>204</v>
      </c>
    </row>
    <row r="16" spans="1:17" x14ac:dyDescent="0.25">
      <c r="A16"/>
      <c r="B16" t="s">
        <v>205</v>
      </c>
      <c r="C16" s="68">
        <v>22</v>
      </c>
      <c r="D16" s="69">
        <f t="shared" si="0"/>
        <v>16.5</v>
      </c>
      <c r="E16" s="47"/>
      <c r="F16" s="48"/>
      <c r="G16" s="54"/>
      <c r="H16" s="50">
        <f t="shared" si="1"/>
        <v>0</v>
      </c>
      <c r="J16" s="217">
        <v>9</v>
      </c>
      <c r="K16" s="55">
        <f t="shared" si="2"/>
        <v>4.75</v>
      </c>
      <c r="L16" s="70" t="s">
        <v>206</v>
      </c>
    </row>
    <row r="17" spans="1:12" x14ac:dyDescent="0.25">
      <c r="A17"/>
      <c r="B17" t="s">
        <v>207</v>
      </c>
      <c r="C17" s="68">
        <v>18</v>
      </c>
      <c r="D17" s="69">
        <f t="shared" si="0"/>
        <v>13.5</v>
      </c>
      <c r="E17" s="47"/>
      <c r="F17" s="48"/>
      <c r="G17" s="54"/>
      <c r="H17" s="50">
        <f t="shared" si="1"/>
        <v>0</v>
      </c>
      <c r="J17" s="217">
        <v>6</v>
      </c>
      <c r="K17" s="55">
        <f t="shared" si="2"/>
        <v>5.25</v>
      </c>
      <c r="L17" s="70" t="s">
        <v>208</v>
      </c>
    </row>
    <row r="18" spans="1:12" x14ac:dyDescent="0.25">
      <c r="A18"/>
      <c r="B18" t="s">
        <v>107</v>
      </c>
      <c r="C18" s="68">
        <v>38</v>
      </c>
      <c r="D18" s="69">
        <f t="shared" si="0"/>
        <v>28.5</v>
      </c>
      <c r="E18" s="47"/>
      <c r="F18" s="48"/>
      <c r="G18" s="54"/>
      <c r="H18" s="50">
        <f t="shared" si="1"/>
        <v>0</v>
      </c>
      <c r="J18" s="217">
        <v>12</v>
      </c>
      <c r="K18" s="55">
        <f t="shared" si="2"/>
        <v>11.75</v>
      </c>
      <c r="L18" s="70" t="s">
        <v>209</v>
      </c>
    </row>
    <row r="19" spans="1:12" x14ac:dyDescent="0.25">
      <c r="A19"/>
      <c r="B19" t="s">
        <v>108</v>
      </c>
      <c r="C19" s="68">
        <v>57</v>
      </c>
      <c r="D19" s="69">
        <f t="shared" si="0"/>
        <v>42.75</v>
      </c>
      <c r="E19" s="47"/>
      <c r="F19" s="48"/>
      <c r="G19" s="54"/>
      <c r="H19" s="50">
        <f t="shared" si="1"/>
        <v>0</v>
      </c>
      <c r="J19" s="217">
        <v>24</v>
      </c>
      <c r="K19" s="55">
        <f t="shared" si="2"/>
        <v>11.625</v>
      </c>
      <c r="L19" s="70" t="s">
        <v>210</v>
      </c>
    </row>
    <row r="20" spans="1:12" x14ac:dyDescent="0.25">
      <c r="A20"/>
      <c r="B20" s="34" t="s">
        <v>211</v>
      </c>
      <c r="C20" s="68">
        <v>33</v>
      </c>
      <c r="D20" s="69">
        <f t="shared" si="0"/>
        <v>24.75</v>
      </c>
      <c r="E20" s="47"/>
      <c r="F20" s="48"/>
      <c r="G20" s="54"/>
      <c r="H20" s="50">
        <f t="shared" si="1"/>
        <v>0</v>
      </c>
      <c r="J20" s="217">
        <v>12</v>
      </c>
      <c r="K20" s="55">
        <f t="shared" si="2"/>
        <v>8.625</v>
      </c>
      <c r="L20" s="72" t="s">
        <v>212</v>
      </c>
    </row>
    <row r="21" spans="1:12" x14ac:dyDescent="0.25">
      <c r="A21"/>
      <c r="B21" t="s">
        <v>213</v>
      </c>
      <c r="C21" s="68">
        <v>22</v>
      </c>
      <c r="D21" s="69">
        <f t="shared" si="0"/>
        <v>16.5</v>
      </c>
      <c r="E21" s="47"/>
      <c r="F21" s="48"/>
      <c r="G21" s="54"/>
      <c r="H21" s="50">
        <f t="shared" si="1"/>
        <v>0</v>
      </c>
      <c r="J21" s="217">
        <v>9</v>
      </c>
      <c r="K21" s="55">
        <f t="shared" si="2"/>
        <v>4.75</v>
      </c>
      <c r="L21" s="72" t="s">
        <v>214</v>
      </c>
    </row>
    <row r="22" spans="1:12" x14ac:dyDescent="0.25">
      <c r="A22"/>
      <c r="B22" t="s">
        <v>215</v>
      </c>
      <c r="C22" s="68">
        <v>22</v>
      </c>
      <c r="D22" s="69">
        <f t="shared" si="0"/>
        <v>16.5</v>
      </c>
      <c r="E22" s="47"/>
      <c r="F22" s="48"/>
      <c r="G22" s="54"/>
      <c r="H22" s="50">
        <f t="shared" si="1"/>
        <v>0</v>
      </c>
      <c r="J22" s="217">
        <v>8</v>
      </c>
      <c r="K22" s="55">
        <f t="shared" si="2"/>
        <v>5.75</v>
      </c>
      <c r="L22" s="72" t="s">
        <v>216</v>
      </c>
    </row>
    <row r="23" spans="1:12" x14ac:dyDescent="0.25">
      <c r="A23"/>
      <c r="B23" s="34" t="s">
        <v>217</v>
      </c>
      <c r="C23" s="68">
        <v>18</v>
      </c>
      <c r="D23" s="69">
        <f t="shared" si="0"/>
        <v>13.5</v>
      </c>
      <c r="E23" s="47"/>
      <c r="F23" s="48"/>
      <c r="G23" s="54"/>
      <c r="H23" s="50">
        <f t="shared" si="1"/>
        <v>0</v>
      </c>
      <c r="J23" s="217">
        <v>6</v>
      </c>
      <c r="K23" s="55">
        <f t="shared" si="2"/>
        <v>5.25</v>
      </c>
      <c r="L23" s="72" t="s">
        <v>218</v>
      </c>
    </row>
    <row r="24" spans="1:12" x14ac:dyDescent="0.25">
      <c r="A24"/>
      <c r="B24" s="34" t="s">
        <v>219</v>
      </c>
      <c r="C24" s="68">
        <v>34</v>
      </c>
      <c r="D24" s="69">
        <f t="shared" si="0"/>
        <v>25.5</v>
      </c>
      <c r="E24" s="47"/>
      <c r="F24" s="48"/>
      <c r="G24" s="54"/>
      <c r="H24" s="50">
        <f t="shared" si="1"/>
        <v>0</v>
      </c>
      <c r="J24" s="217">
        <v>14</v>
      </c>
      <c r="K24" s="55">
        <f t="shared" si="2"/>
        <v>7.25</v>
      </c>
      <c r="L24" s="72"/>
    </row>
    <row r="25" spans="1:12" x14ac:dyDescent="0.25">
      <c r="A25"/>
      <c r="B25" t="s">
        <v>220</v>
      </c>
      <c r="C25" s="68">
        <v>49</v>
      </c>
      <c r="D25" s="69">
        <f t="shared" si="0"/>
        <v>36.75</v>
      </c>
      <c r="E25" s="47"/>
      <c r="F25" s="48"/>
      <c r="G25" s="54"/>
      <c r="H25" s="50">
        <f t="shared" si="1"/>
        <v>0</v>
      </c>
      <c r="J25" s="217">
        <v>16</v>
      </c>
      <c r="K25" s="55">
        <f t="shared" si="2"/>
        <v>14.625</v>
      </c>
      <c r="L25" s="72"/>
    </row>
    <row r="26" spans="1:12" x14ac:dyDescent="0.25">
      <c r="A26"/>
      <c r="B26" t="s">
        <v>221</v>
      </c>
      <c r="C26" s="68">
        <v>29</v>
      </c>
      <c r="D26" s="69">
        <f t="shared" si="0"/>
        <v>21.75</v>
      </c>
      <c r="E26" s="47"/>
      <c r="F26" s="48"/>
      <c r="G26" s="54"/>
      <c r="H26" s="50">
        <f t="shared" si="1"/>
        <v>0</v>
      </c>
      <c r="J26" s="217">
        <v>12</v>
      </c>
      <c r="K26" s="55">
        <f t="shared" si="2"/>
        <v>6.125</v>
      </c>
      <c r="L26" s="72" t="s">
        <v>222</v>
      </c>
    </row>
    <row r="27" spans="1:12" x14ac:dyDescent="0.25">
      <c r="A27"/>
      <c r="B27" t="s">
        <v>223</v>
      </c>
      <c r="C27" s="68">
        <v>24</v>
      </c>
      <c r="D27" s="69">
        <f t="shared" si="0"/>
        <v>18</v>
      </c>
      <c r="E27" s="47"/>
      <c r="F27" s="48"/>
      <c r="G27" s="54"/>
      <c r="H27" s="50">
        <f t="shared" si="1"/>
        <v>0</v>
      </c>
      <c r="J27" s="217">
        <v>10</v>
      </c>
      <c r="K27" s="55">
        <f t="shared" si="2"/>
        <v>5</v>
      </c>
      <c r="L27" s="72" t="s">
        <v>224</v>
      </c>
    </row>
    <row r="28" spans="1:12" x14ac:dyDescent="0.25">
      <c r="A28"/>
      <c r="B28" t="s">
        <v>225</v>
      </c>
      <c r="C28" s="68">
        <v>18</v>
      </c>
      <c r="D28" s="69">
        <f t="shared" si="0"/>
        <v>13.5</v>
      </c>
      <c r="E28" s="47"/>
      <c r="F28" s="48"/>
      <c r="G28" s="54"/>
      <c r="H28" s="50">
        <f t="shared" si="1"/>
        <v>0</v>
      </c>
      <c r="J28" s="217">
        <v>6</v>
      </c>
      <c r="K28" s="55">
        <f t="shared" si="2"/>
        <v>5.25</v>
      </c>
      <c r="L28" s="72"/>
    </row>
    <row r="29" spans="1:12" x14ac:dyDescent="0.25">
      <c r="A29"/>
      <c r="B29" t="s">
        <v>226</v>
      </c>
      <c r="C29" s="68">
        <v>39</v>
      </c>
      <c r="D29" s="69">
        <f t="shared" si="0"/>
        <v>29.25</v>
      </c>
      <c r="E29" s="47"/>
      <c r="F29" s="48"/>
      <c r="G29" s="54"/>
      <c r="H29" s="50">
        <f t="shared" si="1"/>
        <v>0</v>
      </c>
      <c r="J29" s="217">
        <v>9</v>
      </c>
      <c r="K29" s="55">
        <f t="shared" si="2"/>
        <v>15.375</v>
      </c>
      <c r="L29" s="72" t="s">
        <v>227</v>
      </c>
    </row>
    <row r="30" spans="1:12" x14ac:dyDescent="0.25">
      <c r="A30"/>
      <c r="B30" t="s">
        <v>228</v>
      </c>
      <c r="C30" s="68">
        <v>29</v>
      </c>
      <c r="D30" s="69">
        <f t="shared" si="0"/>
        <v>21.75</v>
      </c>
      <c r="E30" s="47"/>
      <c r="F30" s="48"/>
      <c r="G30" s="54"/>
      <c r="H30" s="50">
        <f t="shared" si="1"/>
        <v>0</v>
      </c>
      <c r="J30" s="217">
        <v>12</v>
      </c>
      <c r="K30" s="55">
        <f t="shared" si="2"/>
        <v>6.125</v>
      </c>
      <c r="L30" s="72" t="s">
        <v>229</v>
      </c>
    </row>
    <row r="31" spans="1:12" ht="15.75" x14ac:dyDescent="0.25">
      <c r="A31"/>
      <c r="B31" s="71" t="s">
        <v>230</v>
      </c>
      <c r="C31" s="68">
        <v>29</v>
      </c>
      <c r="D31" s="69">
        <f t="shared" si="0"/>
        <v>21.75</v>
      </c>
      <c r="E31" s="47"/>
      <c r="F31" s="48"/>
      <c r="G31" s="54"/>
      <c r="H31" s="50">
        <f t="shared" si="1"/>
        <v>0</v>
      </c>
      <c r="J31" s="217">
        <v>10</v>
      </c>
      <c r="K31" s="55">
        <f t="shared" si="2"/>
        <v>8.125</v>
      </c>
      <c r="L31" s="72"/>
    </row>
    <row r="32" spans="1:12" x14ac:dyDescent="0.25">
      <c r="A32"/>
      <c r="B32" s="34" t="s">
        <v>231</v>
      </c>
      <c r="C32" s="68">
        <v>34</v>
      </c>
      <c r="D32" s="69">
        <f t="shared" si="0"/>
        <v>25.5</v>
      </c>
      <c r="E32" s="47"/>
      <c r="F32" s="48"/>
      <c r="G32" s="54"/>
      <c r="H32" s="50">
        <f t="shared" si="1"/>
        <v>0</v>
      </c>
      <c r="J32" s="217">
        <v>10</v>
      </c>
      <c r="K32" s="55">
        <f t="shared" si="2"/>
        <v>11.25</v>
      </c>
      <c r="L32" s="72"/>
    </row>
    <row r="33" spans="1:12" x14ac:dyDescent="0.25">
      <c r="A33"/>
      <c r="B33" s="34" t="s">
        <v>124</v>
      </c>
      <c r="C33" s="68">
        <v>57</v>
      </c>
      <c r="D33" s="69">
        <f t="shared" si="0"/>
        <v>42.75</v>
      </c>
      <c r="E33" s="47"/>
      <c r="F33" s="48"/>
      <c r="G33" s="54"/>
      <c r="H33" s="50">
        <f t="shared" si="1"/>
        <v>0</v>
      </c>
      <c r="J33" s="217">
        <v>24</v>
      </c>
      <c r="K33" s="55">
        <f t="shared" si="2"/>
        <v>11.625</v>
      </c>
      <c r="L33" s="70" t="s">
        <v>232</v>
      </c>
    </row>
    <row r="34" spans="1:12" x14ac:dyDescent="0.25">
      <c r="A34"/>
      <c r="B34" s="34" t="s">
        <v>233</v>
      </c>
      <c r="C34" s="68">
        <v>53</v>
      </c>
      <c r="D34" s="69">
        <f t="shared" si="0"/>
        <v>39.75</v>
      </c>
      <c r="E34" s="47"/>
      <c r="F34" s="48"/>
      <c r="G34" s="54"/>
      <c r="H34" s="50">
        <f t="shared" si="1"/>
        <v>0</v>
      </c>
      <c r="J34" s="217">
        <v>22</v>
      </c>
      <c r="K34" s="55">
        <f t="shared" si="2"/>
        <v>11.125</v>
      </c>
      <c r="L34" s="72" t="s">
        <v>234</v>
      </c>
    </row>
    <row r="35" spans="1:12" x14ac:dyDescent="0.25">
      <c r="A35"/>
      <c r="B35" s="34" t="s">
        <v>235</v>
      </c>
      <c r="C35" s="68">
        <v>36</v>
      </c>
      <c r="D35" s="69">
        <f t="shared" si="0"/>
        <v>27</v>
      </c>
      <c r="E35" s="47"/>
      <c r="F35" s="48"/>
      <c r="G35" s="54"/>
      <c r="H35" s="50">
        <f t="shared" si="1"/>
        <v>0</v>
      </c>
      <c r="J35" s="217">
        <v>15</v>
      </c>
      <c r="K35" s="55">
        <f t="shared" si="2"/>
        <v>7.5</v>
      </c>
      <c r="L35" s="72" t="s">
        <v>236</v>
      </c>
    </row>
    <row r="36" spans="1:12" x14ac:dyDescent="0.25">
      <c r="A36"/>
      <c r="B36" s="34" t="s">
        <v>237</v>
      </c>
      <c r="C36" s="68">
        <v>29</v>
      </c>
      <c r="D36" s="69">
        <f t="shared" si="0"/>
        <v>21.75</v>
      </c>
      <c r="E36" s="47"/>
      <c r="F36" s="48"/>
      <c r="G36" s="54"/>
      <c r="H36" s="50">
        <f t="shared" ref="H36:H67" si="3">D36*G36</f>
        <v>0</v>
      </c>
      <c r="J36" s="217">
        <v>12</v>
      </c>
      <c r="K36" s="55">
        <f t="shared" ref="K36:K67" si="4">D36/1.2-J36</f>
        <v>6.125</v>
      </c>
      <c r="L36" s="72" t="s">
        <v>238</v>
      </c>
    </row>
    <row r="37" spans="1:12" x14ac:dyDescent="0.25">
      <c r="A37"/>
      <c r="B37" s="34" t="s">
        <v>239</v>
      </c>
      <c r="C37" s="68">
        <v>29</v>
      </c>
      <c r="D37" s="69">
        <f t="shared" si="0"/>
        <v>21.75</v>
      </c>
      <c r="E37" s="47"/>
      <c r="F37" s="48"/>
      <c r="G37" s="54"/>
      <c r="H37" s="50">
        <f t="shared" si="3"/>
        <v>0</v>
      </c>
      <c r="J37" s="217">
        <v>10</v>
      </c>
      <c r="K37" s="55">
        <f t="shared" si="4"/>
        <v>8.125</v>
      </c>
      <c r="L37" s="72" t="s">
        <v>240</v>
      </c>
    </row>
    <row r="38" spans="1:12" x14ac:dyDescent="0.25">
      <c r="A38"/>
      <c r="B38" t="s">
        <v>241</v>
      </c>
      <c r="C38" s="68">
        <v>22</v>
      </c>
      <c r="D38" s="69">
        <f t="shared" si="0"/>
        <v>16.5</v>
      </c>
      <c r="E38" s="47"/>
      <c r="F38" s="48"/>
      <c r="G38" s="54"/>
      <c r="H38" s="50">
        <f t="shared" si="3"/>
        <v>0</v>
      </c>
      <c r="J38" s="217">
        <v>9</v>
      </c>
      <c r="K38" s="55">
        <f t="shared" si="4"/>
        <v>4.75</v>
      </c>
      <c r="L38" s="72" t="s">
        <v>242</v>
      </c>
    </row>
    <row r="39" spans="1:12" x14ac:dyDescent="0.25">
      <c r="A39"/>
      <c r="B39" s="34" t="s">
        <v>243</v>
      </c>
      <c r="C39" s="68">
        <v>29</v>
      </c>
      <c r="D39" s="69">
        <f t="shared" si="0"/>
        <v>21.75</v>
      </c>
      <c r="E39" s="47"/>
      <c r="F39" s="48"/>
      <c r="G39" s="54"/>
      <c r="H39" s="50">
        <f t="shared" si="3"/>
        <v>0</v>
      </c>
      <c r="J39" s="217">
        <v>12</v>
      </c>
      <c r="K39" s="55">
        <f t="shared" si="4"/>
        <v>6.125</v>
      </c>
      <c r="L39" s="72" t="s">
        <v>244</v>
      </c>
    </row>
    <row r="40" spans="1:12" x14ac:dyDescent="0.25">
      <c r="A40" s="174" t="s">
        <v>251</v>
      </c>
      <c r="B40" t="s">
        <v>245</v>
      </c>
      <c r="C40" s="68">
        <v>29</v>
      </c>
      <c r="D40" s="69">
        <f t="shared" si="0"/>
        <v>21.75</v>
      </c>
      <c r="E40" s="47"/>
      <c r="F40" s="48"/>
      <c r="G40" s="54"/>
      <c r="H40" s="50">
        <f t="shared" si="3"/>
        <v>0</v>
      </c>
      <c r="J40" s="217">
        <v>12</v>
      </c>
      <c r="K40" s="55">
        <f t="shared" si="4"/>
        <v>6.125</v>
      </c>
      <c r="L40" s="72"/>
    </row>
    <row r="41" spans="1:12" x14ac:dyDescent="0.25">
      <c r="A41" s="73" t="s">
        <v>253</v>
      </c>
      <c r="B41" t="s">
        <v>246</v>
      </c>
      <c r="C41" s="68">
        <v>48</v>
      </c>
      <c r="D41" s="69">
        <f t="shared" si="0"/>
        <v>36</v>
      </c>
      <c r="E41" s="47"/>
      <c r="F41" s="48"/>
      <c r="G41" s="54"/>
      <c r="H41" s="50">
        <f t="shared" si="3"/>
        <v>0</v>
      </c>
      <c r="J41" s="217">
        <v>20</v>
      </c>
      <c r="K41" s="55">
        <f t="shared" si="4"/>
        <v>10</v>
      </c>
      <c r="L41" s="72"/>
    </row>
    <row r="42" spans="1:12" x14ac:dyDescent="0.25">
      <c r="A42" s="73" t="s">
        <v>255</v>
      </c>
      <c r="B42" t="s">
        <v>247</v>
      </c>
      <c r="C42" s="68">
        <v>38.4</v>
      </c>
      <c r="D42" s="69">
        <f t="shared" si="0"/>
        <v>28.799999999999997</v>
      </c>
      <c r="E42" s="47"/>
      <c r="F42" s="48"/>
      <c r="G42" s="54"/>
      <c r="H42" s="50">
        <f t="shared" si="3"/>
        <v>0</v>
      </c>
      <c r="J42" s="217">
        <v>16</v>
      </c>
      <c r="K42" s="55">
        <f t="shared" si="4"/>
        <v>8</v>
      </c>
      <c r="L42" s="72" t="s">
        <v>248</v>
      </c>
    </row>
    <row r="43" spans="1:12" x14ac:dyDescent="0.25">
      <c r="A43" s="73" t="s">
        <v>257</v>
      </c>
      <c r="B43" t="s">
        <v>249</v>
      </c>
      <c r="C43" s="68">
        <v>48</v>
      </c>
      <c r="D43" s="69">
        <f t="shared" si="0"/>
        <v>36</v>
      </c>
      <c r="E43" s="47"/>
      <c r="F43" s="48"/>
      <c r="G43" s="54"/>
      <c r="H43" s="50">
        <f t="shared" si="3"/>
        <v>0</v>
      </c>
      <c r="J43" s="217">
        <v>20</v>
      </c>
      <c r="K43" s="55">
        <f t="shared" si="4"/>
        <v>10</v>
      </c>
      <c r="L43" s="72" t="s">
        <v>250</v>
      </c>
    </row>
    <row r="44" spans="1:12" x14ac:dyDescent="0.25">
      <c r="A44" s="73" t="s">
        <v>261</v>
      </c>
      <c r="B44" s="74" t="s">
        <v>279</v>
      </c>
      <c r="C44" s="68">
        <v>38.4</v>
      </c>
      <c r="D44" s="69">
        <f>C44*(1-Põhikollektsioon!$D$3)</f>
        <v>28.799999999999997</v>
      </c>
      <c r="E44" s="47"/>
      <c r="F44" s="48"/>
      <c r="G44" s="49"/>
      <c r="H44" s="50">
        <f t="shared" si="3"/>
        <v>0</v>
      </c>
      <c r="J44" s="173">
        <v>16</v>
      </c>
      <c r="K44" s="55">
        <f t="shared" si="4"/>
        <v>8</v>
      </c>
      <c r="L44" s="53"/>
    </row>
    <row r="45" spans="1:12" hidden="1" x14ac:dyDescent="0.25">
      <c r="A45" s="73"/>
      <c r="B45" s="74"/>
      <c r="C45" s="68">
        <v>0</v>
      </c>
      <c r="D45" s="69">
        <f t="shared" ref="D45:D76" si="5">C45*(1-$D$3)</f>
        <v>0</v>
      </c>
      <c r="E45" s="47"/>
      <c r="F45" s="47"/>
      <c r="G45" s="75"/>
      <c r="H45">
        <f t="shared" si="3"/>
        <v>0</v>
      </c>
      <c r="J45" s="173"/>
      <c r="K45" s="55">
        <f t="shared" si="4"/>
        <v>0</v>
      </c>
    </row>
    <row r="46" spans="1:12" hidden="1" x14ac:dyDescent="0.25">
      <c r="A46" s="73"/>
      <c r="B46" s="74"/>
      <c r="C46" s="68">
        <v>0</v>
      </c>
      <c r="D46" s="69">
        <f t="shared" si="5"/>
        <v>0</v>
      </c>
      <c r="E46" s="47"/>
      <c r="F46" s="47"/>
      <c r="G46" s="75"/>
      <c r="H46">
        <f t="shared" si="3"/>
        <v>0</v>
      </c>
      <c r="J46" s="173"/>
      <c r="K46" s="55">
        <f t="shared" si="4"/>
        <v>0</v>
      </c>
    </row>
    <row r="47" spans="1:12" hidden="1" x14ac:dyDescent="0.25">
      <c r="A47" s="73"/>
      <c r="B47" s="74"/>
      <c r="C47" s="68">
        <v>0</v>
      </c>
      <c r="D47" s="69">
        <f t="shared" si="5"/>
        <v>0</v>
      </c>
      <c r="E47" s="47"/>
      <c r="F47" s="47"/>
      <c r="G47" s="75"/>
      <c r="H47">
        <f t="shared" si="3"/>
        <v>0</v>
      </c>
      <c r="J47" s="173"/>
      <c r="K47" s="55">
        <f t="shared" si="4"/>
        <v>0</v>
      </c>
    </row>
    <row r="48" spans="1:12" hidden="1" x14ac:dyDescent="0.25">
      <c r="A48" s="73"/>
      <c r="B48" s="74"/>
      <c r="C48" s="68">
        <v>0</v>
      </c>
      <c r="D48" s="69">
        <f t="shared" si="5"/>
        <v>0</v>
      </c>
      <c r="E48" s="47"/>
      <c r="F48" s="47"/>
      <c r="G48" s="75"/>
      <c r="H48">
        <f t="shared" si="3"/>
        <v>0</v>
      </c>
      <c r="J48" s="173"/>
      <c r="K48" s="55">
        <f t="shared" si="4"/>
        <v>0</v>
      </c>
    </row>
    <row r="49" spans="1:11" hidden="1" x14ac:dyDescent="0.25">
      <c r="A49" s="73"/>
      <c r="B49" s="74"/>
      <c r="C49" s="68">
        <v>0</v>
      </c>
      <c r="D49" s="69">
        <f t="shared" si="5"/>
        <v>0</v>
      </c>
      <c r="E49" s="47"/>
      <c r="F49" s="47"/>
      <c r="G49" s="75"/>
      <c r="H49">
        <f t="shared" si="3"/>
        <v>0</v>
      </c>
      <c r="J49" s="173"/>
      <c r="K49" s="55">
        <f t="shared" si="4"/>
        <v>0</v>
      </c>
    </row>
    <row r="50" spans="1:11" hidden="1" x14ac:dyDescent="0.25">
      <c r="A50" s="73"/>
      <c r="B50" s="74"/>
      <c r="C50" s="68">
        <v>0</v>
      </c>
      <c r="D50" s="69">
        <f t="shared" si="5"/>
        <v>0</v>
      </c>
      <c r="E50" s="47"/>
      <c r="F50" s="47"/>
      <c r="G50" s="75"/>
      <c r="H50">
        <f t="shared" si="3"/>
        <v>0</v>
      </c>
      <c r="J50" s="173"/>
      <c r="K50" s="55">
        <f t="shared" si="4"/>
        <v>0</v>
      </c>
    </row>
    <row r="51" spans="1:11" hidden="1" x14ac:dyDescent="0.25">
      <c r="A51" s="73"/>
      <c r="B51" s="74"/>
      <c r="C51" s="68">
        <v>0</v>
      </c>
      <c r="D51" s="69">
        <f t="shared" si="5"/>
        <v>0</v>
      </c>
      <c r="E51" s="47"/>
      <c r="F51" s="47"/>
      <c r="G51" s="75"/>
      <c r="H51">
        <f t="shared" si="3"/>
        <v>0</v>
      </c>
      <c r="J51" s="173"/>
      <c r="K51" s="55">
        <f t="shared" si="4"/>
        <v>0</v>
      </c>
    </row>
    <row r="52" spans="1:11" hidden="1" x14ac:dyDescent="0.25">
      <c r="A52" s="73"/>
      <c r="B52" s="74"/>
      <c r="C52" s="68">
        <v>0</v>
      </c>
      <c r="D52" s="69">
        <f t="shared" si="5"/>
        <v>0</v>
      </c>
      <c r="E52" s="47"/>
      <c r="F52" s="47"/>
      <c r="G52" s="75"/>
      <c r="H52">
        <f t="shared" si="3"/>
        <v>0</v>
      </c>
      <c r="J52" s="173"/>
      <c r="K52" s="55">
        <f t="shared" si="4"/>
        <v>0</v>
      </c>
    </row>
    <row r="53" spans="1:11" hidden="1" x14ac:dyDescent="0.25">
      <c r="A53" s="73"/>
      <c r="B53" s="74"/>
      <c r="C53" s="68">
        <v>0</v>
      </c>
      <c r="D53" s="69">
        <f t="shared" si="5"/>
        <v>0</v>
      </c>
      <c r="E53" s="47"/>
      <c r="F53" s="47"/>
      <c r="G53" s="75"/>
      <c r="H53">
        <f t="shared" si="3"/>
        <v>0</v>
      </c>
      <c r="J53" s="173"/>
      <c r="K53" s="55">
        <f t="shared" si="4"/>
        <v>0</v>
      </c>
    </row>
    <row r="54" spans="1:11" hidden="1" x14ac:dyDescent="0.25">
      <c r="A54" s="73"/>
      <c r="B54" s="74"/>
      <c r="C54" s="68">
        <v>0</v>
      </c>
      <c r="D54" s="69">
        <f t="shared" si="5"/>
        <v>0</v>
      </c>
      <c r="E54" s="47"/>
      <c r="F54" s="47"/>
      <c r="G54" s="75"/>
      <c r="H54">
        <f t="shared" si="3"/>
        <v>0</v>
      </c>
      <c r="J54" s="173"/>
      <c r="K54" s="55">
        <f t="shared" si="4"/>
        <v>0</v>
      </c>
    </row>
    <row r="55" spans="1:11" hidden="1" x14ac:dyDescent="0.25">
      <c r="A55" s="73"/>
      <c r="B55" s="74"/>
      <c r="C55" s="68">
        <v>0</v>
      </c>
      <c r="D55" s="69">
        <f t="shared" si="5"/>
        <v>0</v>
      </c>
      <c r="E55" s="47"/>
      <c r="F55" s="47"/>
      <c r="G55" s="75"/>
      <c r="H55">
        <f t="shared" si="3"/>
        <v>0</v>
      </c>
      <c r="J55" s="173"/>
      <c r="K55" s="55">
        <f t="shared" si="4"/>
        <v>0</v>
      </c>
    </row>
    <row r="56" spans="1:11" hidden="1" x14ac:dyDescent="0.25">
      <c r="A56" s="73"/>
      <c r="B56" s="74"/>
      <c r="C56" s="68">
        <v>0</v>
      </c>
      <c r="D56" s="69">
        <f t="shared" si="5"/>
        <v>0</v>
      </c>
      <c r="E56" s="47"/>
      <c r="F56" s="47"/>
      <c r="G56" s="75"/>
      <c r="H56">
        <f t="shared" si="3"/>
        <v>0</v>
      </c>
      <c r="J56" s="173"/>
      <c r="K56" s="55">
        <f t="shared" si="4"/>
        <v>0</v>
      </c>
    </row>
    <row r="57" spans="1:11" hidden="1" x14ac:dyDescent="0.25">
      <c r="A57" s="73"/>
      <c r="B57" s="74"/>
      <c r="C57" s="68">
        <v>0</v>
      </c>
      <c r="D57" s="69">
        <f t="shared" si="5"/>
        <v>0</v>
      </c>
      <c r="E57" s="47"/>
      <c r="F57" s="47"/>
      <c r="G57" s="75"/>
      <c r="H57">
        <f t="shared" si="3"/>
        <v>0</v>
      </c>
      <c r="J57" s="173"/>
      <c r="K57" s="55">
        <f t="shared" si="4"/>
        <v>0</v>
      </c>
    </row>
    <row r="58" spans="1:11" hidden="1" x14ac:dyDescent="0.25">
      <c r="A58" s="73"/>
      <c r="B58" s="74"/>
      <c r="C58" s="68">
        <v>0</v>
      </c>
      <c r="D58" s="69">
        <f t="shared" si="5"/>
        <v>0</v>
      </c>
      <c r="E58" s="47"/>
      <c r="F58" s="47"/>
      <c r="G58" s="75"/>
      <c r="H58">
        <f t="shared" si="3"/>
        <v>0</v>
      </c>
      <c r="J58" s="173"/>
      <c r="K58" s="55">
        <f t="shared" si="4"/>
        <v>0</v>
      </c>
    </row>
    <row r="59" spans="1:11" hidden="1" x14ac:dyDescent="0.25">
      <c r="A59" s="73"/>
      <c r="B59" s="74"/>
      <c r="C59" s="68">
        <v>0</v>
      </c>
      <c r="D59" s="69">
        <f t="shared" si="5"/>
        <v>0</v>
      </c>
      <c r="E59" s="47"/>
      <c r="F59" s="47"/>
      <c r="G59" s="75"/>
      <c r="H59">
        <f t="shared" si="3"/>
        <v>0</v>
      </c>
      <c r="J59" s="173"/>
      <c r="K59" s="55">
        <f t="shared" si="4"/>
        <v>0</v>
      </c>
    </row>
    <row r="60" spans="1:11" hidden="1" x14ac:dyDescent="0.25">
      <c r="A60" s="73"/>
      <c r="B60" s="74"/>
      <c r="C60" s="68">
        <v>0</v>
      </c>
      <c r="D60" s="69">
        <f t="shared" si="5"/>
        <v>0</v>
      </c>
      <c r="E60" s="47"/>
      <c r="F60" s="47"/>
      <c r="G60" s="75"/>
      <c r="H60">
        <f t="shared" si="3"/>
        <v>0</v>
      </c>
      <c r="J60" s="173"/>
      <c r="K60" s="55">
        <f t="shared" si="4"/>
        <v>0</v>
      </c>
    </row>
    <row r="61" spans="1:11" hidden="1" x14ac:dyDescent="0.25">
      <c r="A61" s="73"/>
      <c r="B61" s="74"/>
      <c r="C61" s="68">
        <v>0</v>
      </c>
      <c r="D61" s="69">
        <f t="shared" si="5"/>
        <v>0</v>
      </c>
      <c r="E61" s="47"/>
      <c r="F61" s="47"/>
      <c r="G61" s="75"/>
      <c r="H61">
        <f t="shared" si="3"/>
        <v>0</v>
      </c>
      <c r="J61" s="173"/>
      <c r="K61" s="55">
        <f t="shared" si="4"/>
        <v>0</v>
      </c>
    </row>
    <row r="62" spans="1:11" hidden="1" x14ac:dyDescent="0.25">
      <c r="A62" s="73"/>
      <c r="B62" s="74"/>
      <c r="C62" s="68">
        <v>0</v>
      </c>
      <c r="D62" s="69">
        <f t="shared" si="5"/>
        <v>0</v>
      </c>
      <c r="E62" s="47"/>
      <c r="F62" s="47"/>
      <c r="G62" s="75"/>
      <c r="H62">
        <f t="shared" si="3"/>
        <v>0</v>
      </c>
      <c r="J62" s="173"/>
      <c r="K62" s="55">
        <f t="shared" si="4"/>
        <v>0</v>
      </c>
    </row>
    <row r="63" spans="1:11" hidden="1" x14ac:dyDescent="0.25">
      <c r="A63" s="73"/>
      <c r="B63" s="74"/>
      <c r="C63" s="68">
        <v>0</v>
      </c>
      <c r="D63" s="69">
        <f t="shared" si="5"/>
        <v>0</v>
      </c>
      <c r="E63" s="47"/>
      <c r="F63" s="47"/>
      <c r="G63" s="75"/>
      <c r="H63">
        <f t="shared" si="3"/>
        <v>0</v>
      </c>
      <c r="J63" s="173"/>
      <c r="K63" s="55">
        <f t="shared" si="4"/>
        <v>0</v>
      </c>
    </row>
    <row r="64" spans="1:11" hidden="1" x14ac:dyDescent="0.25">
      <c r="A64" s="73"/>
      <c r="B64" s="74"/>
      <c r="C64" s="68">
        <v>0</v>
      </c>
      <c r="D64" s="69">
        <f t="shared" si="5"/>
        <v>0</v>
      </c>
      <c r="E64" s="47"/>
      <c r="F64" s="47"/>
      <c r="G64" s="75"/>
      <c r="H64">
        <f t="shared" si="3"/>
        <v>0</v>
      </c>
      <c r="J64" s="173"/>
      <c r="K64" s="55">
        <f t="shared" si="4"/>
        <v>0</v>
      </c>
    </row>
    <row r="65" spans="1:11" hidden="1" x14ac:dyDescent="0.25">
      <c r="A65" s="73"/>
      <c r="B65" s="74"/>
      <c r="C65" s="68">
        <v>0</v>
      </c>
      <c r="D65" s="69">
        <f t="shared" si="5"/>
        <v>0</v>
      </c>
      <c r="E65" s="47"/>
      <c r="F65" s="47"/>
      <c r="G65" s="75"/>
      <c r="H65">
        <f t="shared" si="3"/>
        <v>0</v>
      </c>
      <c r="J65" s="173"/>
      <c r="K65" s="55">
        <f t="shared" si="4"/>
        <v>0</v>
      </c>
    </row>
    <row r="66" spans="1:11" hidden="1" x14ac:dyDescent="0.25">
      <c r="A66" s="73"/>
      <c r="B66" s="74"/>
      <c r="C66" s="68">
        <v>0</v>
      </c>
      <c r="D66" s="69">
        <f t="shared" si="5"/>
        <v>0</v>
      </c>
      <c r="E66" s="47"/>
      <c r="F66" s="47"/>
      <c r="G66" s="75"/>
      <c r="H66">
        <f t="shared" si="3"/>
        <v>0</v>
      </c>
      <c r="J66" s="173"/>
      <c r="K66" s="55">
        <f t="shared" si="4"/>
        <v>0</v>
      </c>
    </row>
    <row r="67" spans="1:11" hidden="1" x14ac:dyDescent="0.25">
      <c r="A67" s="73"/>
      <c r="B67" s="74"/>
      <c r="C67" s="68">
        <v>0</v>
      </c>
      <c r="D67" s="69">
        <f t="shared" si="5"/>
        <v>0</v>
      </c>
      <c r="E67" s="47"/>
      <c r="F67" s="47"/>
      <c r="G67" s="75"/>
      <c r="H67">
        <f t="shared" si="3"/>
        <v>0</v>
      </c>
      <c r="J67" s="173"/>
      <c r="K67" s="55">
        <f t="shared" si="4"/>
        <v>0</v>
      </c>
    </row>
    <row r="68" spans="1:11" hidden="1" x14ac:dyDescent="0.25">
      <c r="A68" s="73"/>
      <c r="B68" s="74"/>
      <c r="C68" s="68">
        <v>0</v>
      </c>
      <c r="D68" s="69">
        <f t="shared" si="5"/>
        <v>0</v>
      </c>
      <c r="E68" s="47"/>
      <c r="F68" s="47"/>
      <c r="G68" s="75"/>
      <c r="H68">
        <f t="shared" ref="H68:H99" si="6">D68*G68</f>
        <v>0</v>
      </c>
      <c r="J68" s="173"/>
      <c r="K68" s="55">
        <f t="shared" ref="K68:K99" si="7">D68/1.2-J68</f>
        <v>0</v>
      </c>
    </row>
    <row r="69" spans="1:11" hidden="1" x14ac:dyDescent="0.25">
      <c r="A69" s="73"/>
      <c r="B69" s="74"/>
      <c r="C69" s="68">
        <v>0</v>
      </c>
      <c r="D69" s="69">
        <f t="shared" si="5"/>
        <v>0</v>
      </c>
      <c r="E69" s="47"/>
      <c r="F69" s="47"/>
      <c r="G69" s="75"/>
      <c r="H69">
        <f t="shared" si="6"/>
        <v>0</v>
      </c>
      <c r="J69" s="173"/>
      <c r="K69" s="55">
        <f t="shared" si="7"/>
        <v>0</v>
      </c>
    </row>
    <row r="70" spans="1:11" hidden="1" x14ac:dyDescent="0.25">
      <c r="A70" s="73"/>
      <c r="B70" s="74"/>
      <c r="C70" s="68">
        <v>0</v>
      </c>
      <c r="D70" s="69">
        <f t="shared" si="5"/>
        <v>0</v>
      </c>
      <c r="E70" s="47"/>
      <c r="F70" s="47"/>
      <c r="G70" s="75"/>
      <c r="H70">
        <f t="shared" si="6"/>
        <v>0</v>
      </c>
      <c r="J70" s="173"/>
      <c r="K70" s="55">
        <f t="shared" si="7"/>
        <v>0</v>
      </c>
    </row>
    <row r="71" spans="1:11" hidden="1" x14ac:dyDescent="0.25">
      <c r="A71" s="73"/>
      <c r="B71" s="74"/>
      <c r="C71" s="68">
        <v>0</v>
      </c>
      <c r="D71" s="69">
        <f t="shared" si="5"/>
        <v>0</v>
      </c>
      <c r="E71" s="47"/>
      <c r="F71" s="47"/>
      <c r="G71" s="75"/>
      <c r="H71">
        <f t="shared" si="6"/>
        <v>0</v>
      </c>
      <c r="J71" s="173"/>
      <c r="K71" s="55">
        <f t="shared" si="7"/>
        <v>0</v>
      </c>
    </row>
    <row r="72" spans="1:11" hidden="1" x14ac:dyDescent="0.25">
      <c r="A72" s="73"/>
      <c r="B72" s="74"/>
      <c r="C72" s="68">
        <v>0</v>
      </c>
      <c r="D72" s="69">
        <f t="shared" si="5"/>
        <v>0</v>
      </c>
      <c r="E72" s="47"/>
      <c r="F72" s="47"/>
      <c r="G72" s="75"/>
      <c r="H72">
        <f t="shared" si="6"/>
        <v>0</v>
      </c>
      <c r="J72" s="173"/>
      <c r="K72" s="55">
        <f t="shared" si="7"/>
        <v>0</v>
      </c>
    </row>
    <row r="73" spans="1:11" hidden="1" x14ac:dyDescent="0.25">
      <c r="A73" s="73"/>
      <c r="B73" s="74"/>
      <c r="C73" s="68">
        <v>0</v>
      </c>
      <c r="D73" s="69">
        <f t="shared" si="5"/>
        <v>0</v>
      </c>
      <c r="E73" s="47"/>
      <c r="F73" s="47"/>
      <c r="G73" s="75"/>
      <c r="H73">
        <f t="shared" si="6"/>
        <v>0</v>
      </c>
      <c r="J73" s="173"/>
      <c r="K73" s="55">
        <f t="shared" si="7"/>
        <v>0</v>
      </c>
    </row>
    <row r="74" spans="1:11" hidden="1" x14ac:dyDescent="0.25">
      <c r="A74" s="73"/>
      <c r="B74" s="74"/>
      <c r="C74" s="68">
        <v>0</v>
      </c>
      <c r="D74" s="69">
        <f t="shared" si="5"/>
        <v>0</v>
      </c>
      <c r="E74" s="47"/>
      <c r="F74" s="47"/>
      <c r="G74" s="75"/>
      <c r="H74">
        <f t="shared" si="6"/>
        <v>0</v>
      </c>
      <c r="J74" s="173"/>
      <c r="K74" s="55">
        <f t="shared" si="7"/>
        <v>0</v>
      </c>
    </row>
    <row r="75" spans="1:11" hidden="1" x14ac:dyDescent="0.25">
      <c r="A75" s="73"/>
      <c r="B75" s="74"/>
      <c r="C75" s="68">
        <v>0</v>
      </c>
      <c r="D75" s="69">
        <f t="shared" si="5"/>
        <v>0</v>
      </c>
      <c r="E75" s="47"/>
      <c r="F75" s="47"/>
      <c r="G75" s="75"/>
      <c r="H75">
        <f t="shared" si="6"/>
        <v>0</v>
      </c>
      <c r="J75" s="173"/>
      <c r="K75" s="55">
        <f t="shared" si="7"/>
        <v>0</v>
      </c>
    </row>
    <row r="76" spans="1:11" hidden="1" x14ac:dyDescent="0.25">
      <c r="A76" s="73"/>
      <c r="B76" s="74"/>
      <c r="C76" s="68">
        <v>0</v>
      </c>
      <c r="D76" s="69">
        <f t="shared" si="5"/>
        <v>0</v>
      </c>
      <c r="E76" s="47"/>
      <c r="F76" s="47"/>
      <c r="G76" s="75"/>
      <c r="H76">
        <f t="shared" si="6"/>
        <v>0</v>
      </c>
      <c r="J76" s="173"/>
      <c r="K76" s="55">
        <f t="shared" si="7"/>
        <v>0</v>
      </c>
    </row>
    <row r="77" spans="1:11" hidden="1" x14ac:dyDescent="0.25">
      <c r="A77" s="73"/>
      <c r="B77" s="74"/>
      <c r="C77" s="68">
        <v>0</v>
      </c>
      <c r="D77" s="69">
        <f t="shared" ref="D77:D108" si="8">C77*(1-$D$3)</f>
        <v>0</v>
      </c>
      <c r="E77" s="47"/>
      <c r="F77" s="47"/>
      <c r="G77" s="75"/>
      <c r="H77">
        <f t="shared" si="6"/>
        <v>0</v>
      </c>
      <c r="J77" s="173"/>
      <c r="K77" s="55">
        <f t="shared" si="7"/>
        <v>0</v>
      </c>
    </row>
    <row r="78" spans="1:11" hidden="1" x14ac:dyDescent="0.25">
      <c r="A78" s="73"/>
      <c r="B78" s="74"/>
      <c r="C78" s="68">
        <v>0</v>
      </c>
      <c r="D78" s="69">
        <f t="shared" si="8"/>
        <v>0</v>
      </c>
      <c r="E78" s="47"/>
      <c r="F78" s="47"/>
      <c r="G78" s="75"/>
      <c r="H78">
        <f t="shared" si="6"/>
        <v>0</v>
      </c>
      <c r="J78" s="173"/>
      <c r="K78" s="55">
        <f t="shared" si="7"/>
        <v>0</v>
      </c>
    </row>
    <row r="79" spans="1:11" hidden="1" x14ac:dyDescent="0.25">
      <c r="A79" s="73"/>
      <c r="B79" s="74"/>
      <c r="C79" s="68">
        <v>0</v>
      </c>
      <c r="D79" s="69">
        <f t="shared" si="8"/>
        <v>0</v>
      </c>
      <c r="E79" s="47"/>
      <c r="F79" s="47"/>
      <c r="G79" s="75"/>
      <c r="H79">
        <f t="shared" si="6"/>
        <v>0</v>
      </c>
      <c r="J79" s="173"/>
      <c r="K79" s="55">
        <f t="shared" si="7"/>
        <v>0</v>
      </c>
    </row>
    <row r="80" spans="1:11" hidden="1" x14ac:dyDescent="0.25">
      <c r="A80" s="73"/>
      <c r="B80" s="74"/>
      <c r="C80" s="68">
        <v>0</v>
      </c>
      <c r="D80" s="69">
        <f t="shared" si="8"/>
        <v>0</v>
      </c>
      <c r="E80" s="47"/>
      <c r="F80" s="47"/>
      <c r="G80" s="75"/>
      <c r="H80">
        <f t="shared" si="6"/>
        <v>0</v>
      </c>
      <c r="J80" s="173"/>
      <c r="K80" s="55">
        <f t="shared" si="7"/>
        <v>0</v>
      </c>
    </row>
    <row r="81" spans="1:11" hidden="1" x14ac:dyDescent="0.25">
      <c r="A81" s="73"/>
      <c r="B81" s="74"/>
      <c r="C81" s="68">
        <v>0</v>
      </c>
      <c r="D81" s="69">
        <f t="shared" si="8"/>
        <v>0</v>
      </c>
      <c r="E81" s="47"/>
      <c r="F81" s="47"/>
      <c r="G81" s="75"/>
      <c r="H81">
        <f t="shared" si="6"/>
        <v>0</v>
      </c>
      <c r="J81" s="173"/>
      <c r="K81" s="55">
        <f t="shared" si="7"/>
        <v>0</v>
      </c>
    </row>
    <row r="82" spans="1:11" hidden="1" x14ac:dyDescent="0.25">
      <c r="A82" s="73"/>
      <c r="B82" s="74"/>
      <c r="C82" s="68">
        <v>0</v>
      </c>
      <c r="D82" s="69">
        <f t="shared" si="8"/>
        <v>0</v>
      </c>
      <c r="E82" s="47"/>
      <c r="F82" s="47"/>
      <c r="G82" s="75"/>
      <c r="H82">
        <f t="shared" si="6"/>
        <v>0</v>
      </c>
      <c r="J82" s="173"/>
      <c r="K82" s="55">
        <f t="shared" si="7"/>
        <v>0</v>
      </c>
    </row>
    <row r="83" spans="1:11" hidden="1" x14ac:dyDescent="0.25">
      <c r="A83" s="73"/>
      <c r="B83" s="74"/>
      <c r="C83" s="68">
        <v>0</v>
      </c>
      <c r="D83" s="69">
        <f t="shared" si="8"/>
        <v>0</v>
      </c>
      <c r="E83" s="47"/>
      <c r="F83" s="47"/>
      <c r="G83" s="75"/>
      <c r="H83">
        <f t="shared" si="6"/>
        <v>0</v>
      </c>
      <c r="J83" s="173"/>
      <c r="K83" s="55">
        <f t="shared" si="7"/>
        <v>0</v>
      </c>
    </row>
    <row r="84" spans="1:11" hidden="1" x14ac:dyDescent="0.25">
      <c r="A84" s="73"/>
      <c r="B84" s="74"/>
      <c r="C84" s="68">
        <v>0</v>
      </c>
      <c r="D84" s="69">
        <f t="shared" si="8"/>
        <v>0</v>
      </c>
      <c r="E84" s="47"/>
      <c r="F84" s="47"/>
      <c r="G84" s="75"/>
      <c r="H84">
        <f t="shared" si="6"/>
        <v>0</v>
      </c>
      <c r="J84" s="173"/>
      <c r="K84" s="55">
        <f t="shared" si="7"/>
        <v>0</v>
      </c>
    </row>
    <row r="85" spans="1:11" hidden="1" x14ac:dyDescent="0.25">
      <c r="A85" s="73"/>
      <c r="B85" s="74"/>
      <c r="C85" s="68">
        <v>0</v>
      </c>
      <c r="D85" s="69">
        <f t="shared" si="8"/>
        <v>0</v>
      </c>
      <c r="E85" s="47"/>
      <c r="F85" s="47"/>
      <c r="G85" s="75"/>
      <c r="H85">
        <f t="shared" si="6"/>
        <v>0</v>
      </c>
      <c r="J85" s="173"/>
      <c r="K85" s="55">
        <f t="shared" si="7"/>
        <v>0</v>
      </c>
    </row>
    <row r="86" spans="1:11" hidden="1" x14ac:dyDescent="0.25">
      <c r="A86" s="73"/>
      <c r="B86" s="74"/>
      <c r="C86" s="68">
        <v>0</v>
      </c>
      <c r="D86" s="69">
        <f t="shared" si="8"/>
        <v>0</v>
      </c>
      <c r="E86" s="47"/>
      <c r="F86" s="47"/>
      <c r="G86" s="75"/>
      <c r="H86">
        <f t="shared" si="6"/>
        <v>0</v>
      </c>
      <c r="J86" s="173"/>
      <c r="K86" s="55">
        <f t="shared" si="7"/>
        <v>0</v>
      </c>
    </row>
    <row r="87" spans="1:11" hidden="1" x14ac:dyDescent="0.25">
      <c r="A87" s="73"/>
      <c r="B87" s="74"/>
      <c r="C87" s="68">
        <v>0</v>
      </c>
      <c r="D87" s="69">
        <f t="shared" si="8"/>
        <v>0</v>
      </c>
      <c r="E87" s="47"/>
      <c r="F87" s="47"/>
      <c r="G87" s="75"/>
      <c r="H87">
        <f t="shared" si="6"/>
        <v>0</v>
      </c>
      <c r="J87" s="173"/>
      <c r="K87" s="55">
        <f t="shared" si="7"/>
        <v>0</v>
      </c>
    </row>
    <row r="88" spans="1:11" hidden="1" x14ac:dyDescent="0.25">
      <c r="A88" s="73"/>
      <c r="B88" s="74"/>
      <c r="C88" s="68">
        <v>0</v>
      </c>
      <c r="D88" s="69">
        <f t="shared" si="8"/>
        <v>0</v>
      </c>
      <c r="E88" s="47"/>
      <c r="F88" s="47"/>
      <c r="G88" s="75"/>
      <c r="H88">
        <f t="shared" si="6"/>
        <v>0</v>
      </c>
      <c r="J88" s="173"/>
      <c r="K88" s="55">
        <f t="shared" si="7"/>
        <v>0</v>
      </c>
    </row>
    <row r="89" spans="1:11" hidden="1" x14ac:dyDescent="0.25">
      <c r="A89" s="73"/>
      <c r="B89" s="74"/>
      <c r="C89" s="68">
        <v>0</v>
      </c>
      <c r="D89" s="69">
        <f t="shared" si="8"/>
        <v>0</v>
      </c>
      <c r="E89" s="47"/>
      <c r="F89" s="47"/>
      <c r="G89" s="75"/>
      <c r="H89">
        <f t="shared" si="6"/>
        <v>0</v>
      </c>
      <c r="J89" s="173"/>
      <c r="K89" s="55">
        <f t="shared" si="7"/>
        <v>0</v>
      </c>
    </row>
    <row r="90" spans="1:11" hidden="1" x14ac:dyDescent="0.25">
      <c r="A90" s="73"/>
      <c r="B90" s="74"/>
      <c r="C90" s="68">
        <v>0</v>
      </c>
      <c r="D90" s="69">
        <f t="shared" si="8"/>
        <v>0</v>
      </c>
      <c r="E90" s="47"/>
      <c r="F90" s="47"/>
      <c r="G90" s="75"/>
      <c r="H90">
        <f t="shared" si="6"/>
        <v>0</v>
      </c>
      <c r="J90" s="173"/>
      <c r="K90" s="55">
        <f t="shared" si="7"/>
        <v>0</v>
      </c>
    </row>
    <row r="91" spans="1:11" hidden="1" x14ac:dyDescent="0.25">
      <c r="A91" s="73"/>
      <c r="B91" s="74"/>
      <c r="C91" s="68">
        <v>0</v>
      </c>
      <c r="D91" s="69">
        <f t="shared" si="8"/>
        <v>0</v>
      </c>
      <c r="E91" s="47"/>
      <c r="F91" s="47"/>
      <c r="G91" s="75"/>
      <c r="H91">
        <f t="shared" si="6"/>
        <v>0</v>
      </c>
      <c r="J91" s="173"/>
      <c r="K91" s="55">
        <f t="shared" si="7"/>
        <v>0</v>
      </c>
    </row>
    <row r="92" spans="1:11" hidden="1" x14ac:dyDescent="0.25">
      <c r="A92" s="73"/>
      <c r="B92" s="74"/>
      <c r="C92" s="68">
        <v>0</v>
      </c>
      <c r="D92" s="69">
        <f t="shared" si="8"/>
        <v>0</v>
      </c>
      <c r="E92" s="47"/>
      <c r="F92" s="47"/>
      <c r="G92" s="75"/>
      <c r="H92">
        <f t="shared" si="6"/>
        <v>0</v>
      </c>
      <c r="J92" s="173"/>
      <c r="K92" s="55">
        <f t="shared" si="7"/>
        <v>0</v>
      </c>
    </row>
    <row r="93" spans="1:11" hidden="1" x14ac:dyDescent="0.25">
      <c r="A93" s="73"/>
      <c r="B93" s="74"/>
      <c r="C93" s="68">
        <v>0</v>
      </c>
      <c r="D93" s="69">
        <f t="shared" si="8"/>
        <v>0</v>
      </c>
      <c r="E93" s="47"/>
      <c r="F93" s="47"/>
      <c r="G93" s="75"/>
      <c r="H93">
        <f t="shared" si="6"/>
        <v>0</v>
      </c>
      <c r="J93" s="173"/>
      <c r="K93" s="55">
        <f t="shared" si="7"/>
        <v>0</v>
      </c>
    </row>
    <row r="94" spans="1:11" hidden="1" x14ac:dyDescent="0.25">
      <c r="A94" s="73"/>
      <c r="B94" s="74"/>
      <c r="C94" s="68">
        <v>0</v>
      </c>
      <c r="D94" s="69">
        <f t="shared" si="8"/>
        <v>0</v>
      </c>
      <c r="E94" s="47"/>
      <c r="F94" s="47"/>
      <c r="G94" s="75"/>
      <c r="H94">
        <f t="shared" si="6"/>
        <v>0</v>
      </c>
      <c r="J94" s="173"/>
      <c r="K94" s="55">
        <f t="shared" si="7"/>
        <v>0</v>
      </c>
    </row>
    <row r="95" spans="1:11" hidden="1" x14ac:dyDescent="0.25">
      <c r="A95" s="73"/>
      <c r="B95" s="74"/>
      <c r="C95" s="68">
        <v>0</v>
      </c>
      <c r="D95" s="69">
        <f t="shared" si="8"/>
        <v>0</v>
      </c>
      <c r="E95" s="47"/>
      <c r="F95" s="47"/>
      <c r="G95" s="75"/>
      <c r="H95">
        <f t="shared" si="6"/>
        <v>0</v>
      </c>
      <c r="J95" s="173"/>
      <c r="K95" s="55">
        <f t="shared" si="7"/>
        <v>0</v>
      </c>
    </row>
    <row r="96" spans="1:11" hidden="1" x14ac:dyDescent="0.25">
      <c r="A96" s="73"/>
      <c r="B96" s="74"/>
      <c r="C96" s="68">
        <v>0</v>
      </c>
      <c r="D96" s="69">
        <f t="shared" si="8"/>
        <v>0</v>
      </c>
      <c r="E96" s="47"/>
      <c r="F96" s="47"/>
      <c r="G96" s="75"/>
      <c r="H96">
        <f t="shared" si="6"/>
        <v>0</v>
      </c>
      <c r="J96" s="173"/>
      <c r="K96" s="55">
        <f t="shared" si="7"/>
        <v>0</v>
      </c>
    </row>
    <row r="97" spans="1:11" hidden="1" x14ac:dyDescent="0.25">
      <c r="A97" s="73"/>
      <c r="B97" s="74"/>
      <c r="C97" s="68">
        <v>0</v>
      </c>
      <c r="D97" s="69">
        <f t="shared" si="8"/>
        <v>0</v>
      </c>
      <c r="E97" s="47"/>
      <c r="F97" s="47"/>
      <c r="G97" s="75"/>
      <c r="H97">
        <f t="shared" si="6"/>
        <v>0</v>
      </c>
      <c r="J97" s="173"/>
      <c r="K97" s="55">
        <f t="shared" si="7"/>
        <v>0</v>
      </c>
    </row>
    <row r="98" spans="1:11" hidden="1" x14ac:dyDescent="0.25">
      <c r="A98" s="73"/>
      <c r="B98" s="74"/>
      <c r="C98" s="68">
        <v>0</v>
      </c>
      <c r="D98" s="69">
        <f t="shared" si="8"/>
        <v>0</v>
      </c>
      <c r="E98" s="47"/>
      <c r="F98" s="47"/>
      <c r="G98" s="75"/>
      <c r="H98">
        <f t="shared" si="6"/>
        <v>0</v>
      </c>
      <c r="J98" s="173"/>
      <c r="K98" s="55">
        <f t="shared" si="7"/>
        <v>0</v>
      </c>
    </row>
    <row r="99" spans="1:11" hidden="1" x14ac:dyDescent="0.25">
      <c r="A99" s="73"/>
      <c r="B99" s="74"/>
      <c r="C99" s="68">
        <v>0</v>
      </c>
      <c r="D99" s="69">
        <f t="shared" si="8"/>
        <v>0</v>
      </c>
      <c r="E99" s="47"/>
      <c r="F99" s="47"/>
      <c r="G99" s="75"/>
      <c r="H99">
        <f t="shared" si="6"/>
        <v>0</v>
      </c>
      <c r="J99" s="173"/>
      <c r="K99" s="55">
        <f t="shared" si="7"/>
        <v>0</v>
      </c>
    </row>
    <row r="100" spans="1:11" hidden="1" x14ac:dyDescent="0.25">
      <c r="A100" s="73"/>
      <c r="B100" s="74"/>
      <c r="C100" s="68">
        <v>0</v>
      </c>
      <c r="D100" s="69">
        <f t="shared" si="8"/>
        <v>0</v>
      </c>
      <c r="E100" s="47"/>
      <c r="F100" s="47"/>
      <c r="G100" s="75"/>
      <c r="H100">
        <f t="shared" ref="H100:H131" si="9">D100*G100</f>
        <v>0</v>
      </c>
      <c r="J100" s="173"/>
      <c r="K100" s="55">
        <f t="shared" ref="K100:K131" si="10">D100/1.2-J100</f>
        <v>0</v>
      </c>
    </row>
    <row r="101" spans="1:11" hidden="1" x14ac:dyDescent="0.25">
      <c r="A101" s="73"/>
      <c r="B101" s="74"/>
      <c r="C101" s="68">
        <v>0</v>
      </c>
      <c r="D101" s="69">
        <f t="shared" si="8"/>
        <v>0</v>
      </c>
      <c r="E101" s="47"/>
      <c r="F101" s="47"/>
      <c r="G101" s="75"/>
      <c r="H101">
        <f t="shared" si="9"/>
        <v>0</v>
      </c>
      <c r="J101" s="173"/>
      <c r="K101" s="55">
        <f t="shared" si="10"/>
        <v>0</v>
      </c>
    </row>
    <row r="102" spans="1:11" hidden="1" x14ac:dyDescent="0.25">
      <c r="A102" s="73"/>
      <c r="B102" s="74"/>
      <c r="C102" s="68">
        <v>0</v>
      </c>
      <c r="D102" s="69">
        <f t="shared" si="8"/>
        <v>0</v>
      </c>
      <c r="E102" s="47"/>
      <c r="F102" s="47"/>
      <c r="G102" s="75"/>
      <c r="H102">
        <f t="shared" si="9"/>
        <v>0</v>
      </c>
      <c r="J102" s="173"/>
      <c r="K102" s="55">
        <f t="shared" si="10"/>
        <v>0</v>
      </c>
    </row>
    <row r="103" spans="1:11" hidden="1" x14ac:dyDescent="0.25">
      <c r="A103" s="73"/>
      <c r="B103" s="74"/>
      <c r="C103" s="68">
        <v>0</v>
      </c>
      <c r="D103" s="69">
        <f t="shared" si="8"/>
        <v>0</v>
      </c>
      <c r="E103" s="47"/>
      <c r="F103" s="47"/>
      <c r="G103" s="75"/>
      <c r="H103">
        <f t="shared" si="9"/>
        <v>0</v>
      </c>
      <c r="J103" s="173"/>
      <c r="K103" s="55">
        <f t="shared" si="10"/>
        <v>0</v>
      </c>
    </row>
    <row r="104" spans="1:11" hidden="1" x14ac:dyDescent="0.25">
      <c r="A104" s="73"/>
      <c r="B104" s="74"/>
      <c r="C104" s="68">
        <v>0</v>
      </c>
      <c r="D104" s="69">
        <f t="shared" si="8"/>
        <v>0</v>
      </c>
      <c r="E104" s="47"/>
      <c r="F104" s="47"/>
      <c r="G104" s="75"/>
      <c r="H104">
        <f t="shared" si="9"/>
        <v>0</v>
      </c>
      <c r="J104" s="173"/>
      <c r="K104" s="55">
        <f t="shared" si="10"/>
        <v>0</v>
      </c>
    </row>
    <row r="105" spans="1:11" hidden="1" x14ac:dyDescent="0.25">
      <c r="A105" s="73"/>
      <c r="B105" s="74"/>
      <c r="C105" s="68">
        <v>0</v>
      </c>
      <c r="D105" s="69">
        <f t="shared" si="8"/>
        <v>0</v>
      </c>
      <c r="E105" s="47"/>
      <c r="F105" s="47"/>
      <c r="G105" s="75"/>
      <c r="H105">
        <f t="shared" si="9"/>
        <v>0</v>
      </c>
      <c r="J105" s="173"/>
      <c r="K105" s="55">
        <f t="shared" si="10"/>
        <v>0</v>
      </c>
    </row>
    <row r="106" spans="1:11" hidden="1" x14ac:dyDescent="0.25">
      <c r="A106" s="73"/>
      <c r="B106" s="74"/>
      <c r="C106" s="68">
        <v>0</v>
      </c>
      <c r="D106" s="69">
        <f t="shared" si="8"/>
        <v>0</v>
      </c>
      <c r="E106" s="47"/>
      <c r="F106" s="47"/>
      <c r="G106" s="75"/>
      <c r="H106">
        <f t="shared" si="9"/>
        <v>0</v>
      </c>
      <c r="J106" s="173"/>
      <c r="K106" s="55">
        <f t="shared" si="10"/>
        <v>0</v>
      </c>
    </row>
    <row r="107" spans="1:11" hidden="1" x14ac:dyDescent="0.25">
      <c r="A107" s="73"/>
      <c r="B107" s="74"/>
      <c r="C107" s="68">
        <v>0</v>
      </c>
      <c r="D107" s="69">
        <f t="shared" si="8"/>
        <v>0</v>
      </c>
      <c r="E107" s="47"/>
      <c r="F107" s="47"/>
      <c r="G107" s="75"/>
      <c r="H107">
        <f t="shared" si="9"/>
        <v>0</v>
      </c>
      <c r="J107" s="173"/>
      <c r="K107" s="55">
        <f t="shared" si="10"/>
        <v>0</v>
      </c>
    </row>
    <row r="108" spans="1:11" hidden="1" x14ac:dyDescent="0.25">
      <c r="A108" s="73"/>
      <c r="B108" s="74"/>
      <c r="C108" s="68">
        <v>0</v>
      </c>
      <c r="D108" s="69">
        <f t="shared" si="8"/>
        <v>0</v>
      </c>
      <c r="E108" s="47"/>
      <c r="F108" s="47"/>
      <c r="G108" s="75"/>
      <c r="H108">
        <f t="shared" si="9"/>
        <v>0</v>
      </c>
      <c r="J108" s="173"/>
      <c r="K108" s="55">
        <f t="shared" si="10"/>
        <v>0</v>
      </c>
    </row>
    <row r="109" spans="1:11" hidden="1" x14ac:dyDescent="0.25">
      <c r="A109" s="73"/>
      <c r="B109" s="74"/>
      <c r="C109" s="68">
        <v>0</v>
      </c>
      <c r="D109" s="69">
        <f t="shared" ref="D109:D140" si="11">C109*(1-$D$3)</f>
        <v>0</v>
      </c>
      <c r="E109" s="47"/>
      <c r="F109" s="47"/>
      <c r="G109" s="75"/>
      <c r="H109">
        <f t="shared" si="9"/>
        <v>0</v>
      </c>
      <c r="J109" s="173"/>
      <c r="K109" s="55">
        <f t="shared" si="10"/>
        <v>0</v>
      </c>
    </row>
    <row r="110" spans="1:11" hidden="1" x14ac:dyDescent="0.25">
      <c r="A110" s="73"/>
      <c r="B110" s="74"/>
      <c r="C110" s="68">
        <v>0</v>
      </c>
      <c r="D110" s="69">
        <f t="shared" si="11"/>
        <v>0</v>
      </c>
      <c r="E110" s="47"/>
      <c r="F110" s="47"/>
      <c r="G110" s="75"/>
      <c r="H110">
        <f t="shared" si="9"/>
        <v>0</v>
      </c>
      <c r="J110" s="173"/>
      <c r="K110" s="55">
        <f t="shared" si="10"/>
        <v>0</v>
      </c>
    </row>
    <row r="111" spans="1:11" hidden="1" x14ac:dyDescent="0.25">
      <c r="A111" s="73"/>
      <c r="B111" s="74"/>
      <c r="C111" s="68">
        <v>0</v>
      </c>
      <c r="D111" s="69">
        <f t="shared" si="11"/>
        <v>0</v>
      </c>
      <c r="E111" s="47"/>
      <c r="F111" s="47"/>
      <c r="G111" s="75"/>
      <c r="H111">
        <f t="shared" si="9"/>
        <v>0</v>
      </c>
      <c r="J111" s="173"/>
      <c r="K111" s="55">
        <f t="shared" si="10"/>
        <v>0</v>
      </c>
    </row>
    <row r="112" spans="1:11" hidden="1" x14ac:dyDescent="0.25">
      <c r="A112" s="73"/>
      <c r="B112" s="74"/>
      <c r="C112" s="68">
        <v>0</v>
      </c>
      <c r="D112" s="69">
        <f t="shared" si="11"/>
        <v>0</v>
      </c>
      <c r="E112" s="47"/>
      <c r="F112" s="47"/>
      <c r="G112" s="75"/>
      <c r="H112">
        <f t="shared" si="9"/>
        <v>0</v>
      </c>
      <c r="J112" s="173"/>
      <c r="K112" s="55">
        <f t="shared" si="10"/>
        <v>0</v>
      </c>
    </row>
    <row r="113" spans="1:14" hidden="1" x14ac:dyDescent="0.25">
      <c r="A113" s="73"/>
      <c r="B113" s="74"/>
      <c r="C113" s="68">
        <v>0</v>
      </c>
      <c r="D113" s="69">
        <f t="shared" si="11"/>
        <v>0</v>
      </c>
      <c r="E113" s="47"/>
      <c r="F113" s="47"/>
      <c r="G113" s="75"/>
      <c r="H113">
        <f t="shared" si="9"/>
        <v>0</v>
      </c>
      <c r="J113" s="173"/>
      <c r="K113" s="55">
        <f t="shared" si="10"/>
        <v>0</v>
      </c>
    </row>
    <row r="114" spans="1:14" hidden="1" x14ac:dyDescent="0.25">
      <c r="A114" s="73"/>
      <c r="B114" s="74"/>
      <c r="C114" s="68">
        <v>0</v>
      </c>
      <c r="D114" s="69">
        <f t="shared" si="11"/>
        <v>0</v>
      </c>
      <c r="E114" s="47"/>
      <c r="F114" s="47"/>
      <c r="G114" s="75"/>
      <c r="H114">
        <f t="shared" si="9"/>
        <v>0</v>
      </c>
      <c r="J114" s="173"/>
      <c r="K114" s="55">
        <f t="shared" si="10"/>
        <v>0</v>
      </c>
    </row>
    <row r="115" spans="1:14" hidden="1" x14ac:dyDescent="0.25">
      <c r="A115" s="73"/>
      <c r="B115" s="74"/>
      <c r="C115" s="68">
        <v>0</v>
      </c>
      <c r="D115" s="69">
        <f t="shared" si="11"/>
        <v>0</v>
      </c>
      <c r="E115" s="47"/>
      <c r="F115" s="47"/>
      <c r="G115" s="75"/>
      <c r="H115">
        <f t="shared" si="9"/>
        <v>0</v>
      </c>
      <c r="J115" s="173"/>
      <c r="K115" s="55">
        <f t="shared" si="10"/>
        <v>0</v>
      </c>
    </row>
    <row r="116" spans="1:14" hidden="1" x14ac:dyDescent="0.25">
      <c r="A116" s="73"/>
      <c r="B116" s="74"/>
      <c r="C116" s="68">
        <v>0</v>
      </c>
      <c r="D116" s="69">
        <f t="shared" si="11"/>
        <v>0</v>
      </c>
      <c r="E116" s="47"/>
      <c r="F116" s="47"/>
      <c r="G116" s="75"/>
      <c r="H116">
        <f t="shared" si="9"/>
        <v>0</v>
      </c>
      <c r="J116" s="173"/>
      <c r="K116" s="55">
        <f t="shared" si="10"/>
        <v>0</v>
      </c>
    </row>
    <row r="117" spans="1:14" hidden="1" x14ac:dyDescent="0.25">
      <c r="A117" s="73"/>
      <c r="B117" s="74"/>
      <c r="C117" s="68">
        <v>0</v>
      </c>
      <c r="D117" s="69">
        <f t="shared" si="11"/>
        <v>0</v>
      </c>
      <c r="E117" s="47"/>
      <c r="F117" s="47"/>
      <c r="G117" s="75"/>
      <c r="H117">
        <f t="shared" si="9"/>
        <v>0</v>
      </c>
      <c r="J117" s="173"/>
      <c r="K117" s="55">
        <f t="shared" si="10"/>
        <v>0</v>
      </c>
    </row>
    <row r="118" spans="1:14" hidden="1" x14ac:dyDescent="0.25">
      <c r="A118" s="73"/>
      <c r="B118" s="74"/>
      <c r="C118" s="68">
        <v>0</v>
      </c>
      <c r="D118" s="69">
        <f t="shared" si="11"/>
        <v>0</v>
      </c>
      <c r="E118" s="47"/>
      <c r="F118" s="47"/>
      <c r="G118" s="75"/>
      <c r="H118">
        <f t="shared" si="9"/>
        <v>0</v>
      </c>
      <c r="J118" s="173"/>
      <c r="K118" s="55">
        <f t="shared" si="10"/>
        <v>0</v>
      </c>
    </row>
    <row r="119" spans="1:14" hidden="1" x14ac:dyDescent="0.25">
      <c r="A119" s="73"/>
      <c r="B119" s="74"/>
      <c r="C119" s="68">
        <v>0</v>
      </c>
      <c r="D119" s="69">
        <f t="shared" si="11"/>
        <v>0</v>
      </c>
      <c r="E119" s="47"/>
      <c r="F119" s="47"/>
      <c r="G119" s="75"/>
      <c r="H119">
        <f t="shared" si="9"/>
        <v>0</v>
      </c>
      <c r="J119" s="173"/>
      <c r="K119" s="55">
        <f t="shared" si="10"/>
        <v>0</v>
      </c>
    </row>
    <row r="120" spans="1:14" hidden="1" x14ac:dyDescent="0.25">
      <c r="A120" s="73"/>
      <c r="B120" s="74"/>
      <c r="C120" s="68">
        <v>0</v>
      </c>
      <c r="D120" s="69">
        <f t="shared" si="11"/>
        <v>0</v>
      </c>
      <c r="E120" s="47"/>
      <c r="F120" s="47"/>
      <c r="G120" s="75"/>
      <c r="H120">
        <f t="shared" si="9"/>
        <v>0</v>
      </c>
      <c r="J120" s="173"/>
      <c r="K120" s="55">
        <f t="shared" si="10"/>
        <v>0</v>
      </c>
    </row>
    <row r="121" spans="1:14" hidden="1" x14ac:dyDescent="0.25">
      <c r="A121" s="73"/>
      <c r="B121" s="74"/>
      <c r="C121" s="68">
        <v>0</v>
      </c>
      <c r="D121" s="69">
        <f t="shared" si="11"/>
        <v>0</v>
      </c>
      <c r="E121" s="47"/>
      <c r="F121" s="47"/>
      <c r="G121" s="75"/>
      <c r="H121">
        <f t="shared" si="9"/>
        <v>0</v>
      </c>
      <c r="J121" s="173"/>
      <c r="K121" s="55">
        <f t="shared" si="10"/>
        <v>0</v>
      </c>
    </row>
    <row r="122" spans="1:14" hidden="1" x14ac:dyDescent="0.25">
      <c r="A122" s="73"/>
      <c r="B122" s="74"/>
      <c r="C122" s="68">
        <v>0</v>
      </c>
      <c r="D122" s="69">
        <f t="shared" si="11"/>
        <v>0</v>
      </c>
      <c r="E122" s="47"/>
      <c r="F122" s="47"/>
      <c r="G122" s="75"/>
      <c r="H122">
        <f t="shared" si="9"/>
        <v>0</v>
      </c>
      <c r="J122" s="173"/>
      <c r="K122" s="55">
        <f t="shared" si="10"/>
        <v>0</v>
      </c>
    </row>
    <row r="123" spans="1:14" hidden="1" x14ac:dyDescent="0.25">
      <c r="A123" s="73"/>
      <c r="B123" s="74"/>
      <c r="C123" s="68">
        <v>0</v>
      </c>
      <c r="D123" s="69">
        <f t="shared" si="11"/>
        <v>0</v>
      </c>
      <c r="E123" s="47"/>
      <c r="F123" s="47"/>
      <c r="G123" s="75"/>
      <c r="H123">
        <f t="shared" si="9"/>
        <v>0</v>
      </c>
      <c r="J123" s="173"/>
      <c r="K123" s="55">
        <f t="shared" si="10"/>
        <v>0</v>
      </c>
    </row>
    <row r="124" spans="1:14" x14ac:dyDescent="0.25">
      <c r="A124" s="73" t="s">
        <v>263</v>
      </c>
      <c r="B124" s="74" t="s">
        <v>90</v>
      </c>
      <c r="C124" s="68">
        <v>82</v>
      </c>
      <c r="D124" s="69">
        <f>C124*(1-Põhikollektsioon!$D$3)</f>
        <v>61.5</v>
      </c>
      <c r="E124" s="47"/>
      <c r="F124" s="48"/>
      <c r="G124" s="49"/>
      <c r="H124" s="50">
        <f t="shared" si="9"/>
        <v>0</v>
      </c>
      <c r="J124" s="173">
        <v>34</v>
      </c>
      <c r="K124" s="55">
        <f t="shared" si="10"/>
        <v>17.25</v>
      </c>
      <c r="L124" s="53" t="s">
        <v>262</v>
      </c>
      <c r="M124" s="52"/>
      <c r="N124" s="52"/>
    </row>
    <row r="125" spans="1:14" x14ac:dyDescent="0.25">
      <c r="A125" s="76" t="s">
        <v>55</v>
      </c>
      <c r="B125" s="74" t="s">
        <v>265</v>
      </c>
      <c r="C125" s="68">
        <v>62</v>
      </c>
      <c r="D125" s="69">
        <f>C125*(1-Põhikollektsioon!$D$3)</f>
        <v>46.5</v>
      </c>
      <c r="E125" s="47"/>
      <c r="F125" s="48"/>
      <c r="G125" s="49"/>
      <c r="H125" s="50">
        <f t="shared" si="9"/>
        <v>0</v>
      </c>
      <c r="J125" s="173">
        <v>29</v>
      </c>
      <c r="K125" s="55">
        <f t="shared" si="10"/>
        <v>9.75</v>
      </c>
      <c r="L125" s="52" t="s">
        <v>266</v>
      </c>
      <c r="M125" s="52"/>
      <c r="N125" s="52"/>
    </row>
    <row r="126" spans="1:14" x14ac:dyDescent="0.25">
      <c r="A126" s="77" t="s">
        <v>269</v>
      </c>
      <c r="B126" s="74" t="s">
        <v>273</v>
      </c>
      <c r="C126" s="68">
        <v>89</v>
      </c>
      <c r="D126" s="69">
        <f>C126*(1-Põhikollektsioon!$D$3)</f>
        <v>66.75</v>
      </c>
      <c r="E126" s="47"/>
      <c r="F126" s="48"/>
      <c r="G126" s="49"/>
      <c r="H126" s="50">
        <f t="shared" si="9"/>
        <v>0</v>
      </c>
      <c r="J126" s="173">
        <v>37</v>
      </c>
      <c r="K126" s="55">
        <f t="shared" si="10"/>
        <v>18.625</v>
      </c>
      <c r="L126" s="53" t="s">
        <v>274</v>
      </c>
      <c r="M126" s="52"/>
      <c r="N126" s="52"/>
    </row>
    <row r="127" spans="1:14" x14ac:dyDescent="0.25">
      <c r="A127" s="77" t="s">
        <v>271</v>
      </c>
      <c r="B127" s="74" t="s">
        <v>276</v>
      </c>
      <c r="C127" s="68">
        <v>29</v>
      </c>
      <c r="D127" s="69">
        <f>C127*(1-Põhikollektsioon!$D$3)</f>
        <v>21.75</v>
      </c>
      <c r="E127" s="47"/>
      <c r="F127" s="48"/>
      <c r="G127" s="49"/>
      <c r="H127" s="50">
        <f t="shared" si="9"/>
        <v>0</v>
      </c>
      <c r="J127" s="173">
        <v>12</v>
      </c>
      <c r="K127" s="55">
        <f t="shared" si="10"/>
        <v>6.125</v>
      </c>
      <c r="L127" s="53" t="s">
        <v>277</v>
      </c>
      <c r="M127" s="52"/>
      <c r="N127" s="52"/>
    </row>
    <row r="128" spans="1:14" x14ac:dyDescent="0.25">
      <c r="A128" s="77" t="s">
        <v>257</v>
      </c>
      <c r="B128" s="74" t="s">
        <v>283</v>
      </c>
      <c r="C128" s="68">
        <v>34</v>
      </c>
      <c r="D128" s="69">
        <f>C128*(1-Põhikollektsioon!$D$3)</f>
        <v>25.5</v>
      </c>
      <c r="E128" s="47"/>
      <c r="F128" s="48"/>
      <c r="G128" s="49"/>
      <c r="H128" s="50">
        <f t="shared" si="9"/>
        <v>0</v>
      </c>
      <c r="J128" s="173">
        <v>14</v>
      </c>
      <c r="K128" s="55">
        <f t="shared" si="10"/>
        <v>7.25</v>
      </c>
      <c r="L128" s="52"/>
      <c r="M128" s="52"/>
      <c r="N128" s="52"/>
    </row>
    <row r="129" spans="1:14" x14ac:dyDescent="0.25">
      <c r="A129" s="77" t="s">
        <v>275</v>
      </c>
      <c r="B129" s="74" t="s">
        <v>289</v>
      </c>
      <c r="C129" s="68">
        <v>72</v>
      </c>
      <c r="D129" s="69">
        <f>C129*(1-Põhikollektsioon!$D$3)</f>
        <v>54</v>
      </c>
      <c r="E129" s="47"/>
      <c r="F129" s="48"/>
      <c r="G129" s="49"/>
      <c r="H129" s="50">
        <f t="shared" si="9"/>
        <v>0</v>
      </c>
      <c r="J129" s="173">
        <v>30</v>
      </c>
      <c r="K129" s="55">
        <f t="shared" si="10"/>
        <v>15</v>
      </c>
      <c r="L129" s="53" t="s">
        <v>290</v>
      </c>
      <c r="M129" s="52"/>
      <c r="N129" s="52"/>
    </row>
    <row r="130" spans="1:14" x14ac:dyDescent="0.25">
      <c r="A130" s="77" t="s">
        <v>278</v>
      </c>
      <c r="B130" s="74" t="s">
        <v>302</v>
      </c>
      <c r="C130" s="68">
        <v>48</v>
      </c>
      <c r="D130" s="69">
        <f>C130*(1-Põhikollektsioon!$D$3)</f>
        <v>36</v>
      </c>
      <c r="E130" s="47"/>
      <c r="F130" s="48"/>
      <c r="G130" s="49"/>
      <c r="H130" s="50">
        <f t="shared" si="9"/>
        <v>0</v>
      </c>
      <c r="J130" s="173">
        <v>20</v>
      </c>
      <c r="K130" s="55">
        <f t="shared" si="10"/>
        <v>10</v>
      </c>
      <c r="L130" s="53" t="s">
        <v>303</v>
      </c>
      <c r="M130" s="52"/>
      <c r="N130" s="52"/>
    </row>
    <row r="131" spans="1:14" x14ac:dyDescent="0.25">
      <c r="A131" s="77" t="s">
        <v>280</v>
      </c>
      <c r="B131" s="74" t="s">
        <v>306</v>
      </c>
      <c r="C131" s="68">
        <v>43</v>
      </c>
      <c r="D131" s="69">
        <f>C131*(1-Põhikollektsioon!$D$3)</f>
        <v>32.25</v>
      </c>
      <c r="E131" s="47"/>
      <c r="F131" s="48"/>
      <c r="G131" s="49"/>
      <c r="H131" s="50">
        <f t="shared" si="9"/>
        <v>0</v>
      </c>
      <c r="J131" s="173">
        <v>18</v>
      </c>
      <c r="K131" s="55">
        <f t="shared" si="10"/>
        <v>8.875</v>
      </c>
      <c r="L131" s="53" t="s">
        <v>307</v>
      </c>
      <c r="M131" s="52"/>
      <c r="N131" s="52"/>
    </row>
    <row r="132" spans="1:14" x14ac:dyDescent="0.25">
      <c r="A132" s="77" t="s">
        <v>282</v>
      </c>
      <c r="B132" s="74" t="s">
        <v>309</v>
      </c>
      <c r="C132" s="68">
        <v>58</v>
      </c>
      <c r="D132" s="69">
        <f>C132*(1-Põhikollektsioon!$D$3)</f>
        <v>43.5</v>
      </c>
      <c r="E132" s="47"/>
      <c r="F132" s="48"/>
      <c r="G132" s="49"/>
      <c r="H132" s="50">
        <f t="shared" ref="H132:H163" si="12">D132*G132</f>
        <v>0</v>
      </c>
      <c r="J132" s="173">
        <v>24</v>
      </c>
      <c r="K132" s="55">
        <f t="shared" ref="K132:K163" si="13">D132/1.2-J132</f>
        <v>12.25</v>
      </c>
      <c r="L132" s="53" t="s">
        <v>310</v>
      </c>
      <c r="M132" s="52"/>
      <c r="N132" s="52"/>
    </row>
    <row r="133" spans="1:14" x14ac:dyDescent="0.25">
      <c r="A133" s="77" t="s">
        <v>284</v>
      </c>
      <c r="B133" s="74" t="s">
        <v>311</v>
      </c>
      <c r="C133" s="68">
        <v>48</v>
      </c>
      <c r="D133" s="69">
        <f>C133*(1-Põhikollektsioon!$D$3)</f>
        <v>36</v>
      </c>
      <c r="E133" s="47"/>
      <c r="F133" s="48"/>
      <c r="G133" s="49"/>
      <c r="H133" s="50">
        <f t="shared" si="12"/>
        <v>0</v>
      </c>
      <c r="J133" s="173">
        <v>20</v>
      </c>
      <c r="K133" s="55">
        <f t="shared" si="13"/>
        <v>10</v>
      </c>
      <c r="L133" s="52"/>
      <c r="M133" s="52"/>
      <c r="N133" s="52"/>
    </row>
    <row r="134" spans="1:14" x14ac:dyDescent="0.25">
      <c r="F134" s="78" t="s">
        <v>183</v>
      </c>
      <c r="G134" s="79">
        <f>SUM(G4:G133)</f>
        <v>0</v>
      </c>
      <c r="H134" s="50">
        <f>SUM(H4:H133)</f>
        <v>0</v>
      </c>
    </row>
  </sheetData>
  <mergeCells count="2">
    <mergeCell ref="B1:G1"/>
    <mergeCell ref="I2:O2"/>
  </mergeCells>
  <hyperlinks>
    <hyperlink ref="A1" location="Esileht!A1" display="Esilehele"/>
    <hyperlink ref="N1" r:id="rId1"/>
    <hyperlink ref="P2" r:id="rId2"/>
    <hyperlink ref="A125" r:id="rId3"/>
  </hyperlink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5"/>
  <sheetViews>
    <sheetView showGridLines="0" zoomScale="75" zoomScaleNormal="75" workbookViewId="0">
      <selection sqref="A1:F2"/>
    </sheetView>
  </sheetViews>
  <sheetFormatPr defaultRowHeight="15" x14ac:dyDescent="0.25"/>
  <cols>
    <col min="1" max="1" width="36.85546875"/>
    <col min="2" max="2" width="7.42578125"/>
    <col min="3" max="9" width="13.7109375"/>
    <col min="10" max="256" width="11.42578125"/>
    <col min="257" max="257" width="36.85546875"/>
    <col min="258" max="258" width="7.42578125"/>
    <col min="259" max="265" width="13.7109375"/>
    <col min="266" max="512" width="11.42578125"/>
    <col min="513" max="513" width="36.85546875"/>
    <col min="514" max="514" width="7.42578125"/>
    <col min="515" max="521" width="13.7109375"/>
    <col min="522" max="768" width="11.42578125"/>
    <col min="769" max="769" width="36.85546875"/>
    <col min="770" max="770" width="7.42578125"/>
    <col min="771" max="777" width="13.7109375"/>
    <col min="778" max="1025" width="11.42578125"/>
  </cols>
  <sheetData>
    <row r="1" spans="1:9" ht="26.25" x14ac:dyDescent="0.25">
      <c r="A1" s="213" t="s">
        <v>318</v>
      </c>
      <c r="B1" s="213"/>
      <c r="C1" s="213"/>
      <c r="D1" s="213"/>
      <c r="E1" s="213"/>
      <c r="F1" s="213"/>
      <c r="G1" s="80"/>
      <c r="H1" s="81"/>
      <c r="I1" s="81"/>
    </row>
    <row r="2" spans="1:9" ht="26.25" x14ac:dyDescent="0.25">
      <c r="A2" s="213"/>
      <c r="B2" s="213"/>
      <c r="C2" s="213"/>
      <c r="D2" s="213"/>
      <c r="E2" s="213"/>
      <c r="F2" s="213"/>
      <c r="G2" s="82"/>
      <c r="H2" s="81"/>
      <c r="I2" s="81"/>
    </row>
    <row r="3" spans="1:9" ht="20.100000000000001" customHeight="1" x14ac:dyDescent="0.25">
      <c r="A3" s="83" t="s">
        <v>319</v>
      </c>
      <c r="B3" s="83"/>
      <c r="C3" s="84" t="s">
        <v>320</v>
      </c>
      <c r="D3" s="85" t="s">
        <v>321</v>
      </c>
      <c r="E3" s="85" t="s">
        <v>322</v>
      </c>
      <c r="F3" s="85" t="s">
        <v>323</v>
      </c>
      <c r="G3" s="85" t="s">
        <v>324</v>
      </c>
      <c r="H3" s="85" t="s">
        <v>325</v>
      </c>
      <c r="I3" s="85" t="s">
        <v>326</v>
      </c>
    </row>
    <row r="4" spans="1:9" ht="20.100000000000001" customHeight="1" x14ac:dyDescent="0.25">
      <c r="A4" s="86"/>
      <c r="B4" s="86"/>
      <c r="C4" s="86"/>
      <c r="D4" s="87"/>
      <c r="E4" s="87"/>
      <c r="F4" s="87"/>
      <c r="G4" s="87"/>
      <c r="H4" s="87"/>
      <c r="I4" s="87"/>
    </row>
    <row r="5" spans="1:9" ht="20.100000000000001" customHeight="1" x14ac:dyDescent="0.25">
      <c r="A5" s="88" t="s">
        <v>327</v>
      </c>
      <c r="B5" s="88" t="s">
        <v>328</v>
      </c>
      <c r="C5" s="88">
        <v>33</v>
      </c>
      <c r="D5" s="89">
        <v>34</v>
      </c>
      <c r="E5" s="89">
        <v>35</v>
      </c>
      <c r="F5" s="89">
        <v>36</v>
      </c>
      <c r="G5" s="89">
        <v>37</v>
      </c>
      <c r="H5" s="89">
        <v>38</v>
      </c>
      <c r="I5" s="89">
        <v>1</v>
      </c>
    </row>
    <row r="6" spans="1:9" ht="20.100000000000001" customHeight="1" x14ac:dyDescent="0.25">
      <c r="A6" s="88" t="s">
        <v>329</v>
      </c>
      <c r="B6" s="88" t="s">
        <v>330</v>
      </c>
      <c r="C6" s="88">
        <v>37</v>
      </c>
      <c r="D6" s="89">
        <v>39</v>
      </c>
      <c r="E6" s="89">
        <v>41</v>
      </c>
      <c r="F6" s="89">
        <v>44</v>
      </c>
      <c r="G6" s="89">
        <v>47</v>
      </c>
      <c r="H6" s="89">
        <v>51</v>
      </c>
      <c r="I6" s="89">
        <v>1</v>
      </c>
    </row>
    <row r="7" spans="1:9" ht="20.100000000000001" customHeight="1" x14ac:dyDescent="0.25">
      <c r="A7" s="88" t="s">
        <v>331</v>
      </c>
      <c r="B7" s="88" t="s">
        <v>332</v>
      </c>
      <c r="C7" s="88">
        <v>35.5</v>
      </c>
      <c r="D7" s="89">
        <v>37.5</v>
      </c>
      <c r="E7" s="89">
        <v>39.5</v>
      </c>
      <c r="F7" s="89">
        <v>42.5</v>
      </c>
      <c r="G7" s="89">
        <v>45.5</v>
      </c>
      <c r="H7" s="89">
        <v>49.5</v>
      </c>
      <c r="I7" s="89">
        <v>1</v>
      </c>
    </row>
    <row r="8" spans="1:9" ht="20.100000000000001" customHeight="1" x14ac:dyDescent="0.25">
      <c r="A8" s="88" t="s">
        <v>333</v>
      </c>
      <c r="B8" s="88" t="s">
        <v>334</v>
      </c>
      <c r="C8" s="88">
        <v>45.5</v>
      </c>
      <c r="D8" s="89">
        <v>47.5</v>
      </c>
      <c r="E8" s="89">
        <v>49.5</v>
      </c>
      <c r="F8" s="89">
        <v>52.5</v>
      </c>
      <c r="G8" s="89">
        <v>55.5</v>
      </c>
      <c r="H8" s="89">
        <v>59.5</v>
      </c>
      <c r="I8" s="89">
        <v>1</v>
      </c>
    </row>
    <row r="9" spans="1:9" ht="20.100000000000001" customHeight="1" x14ac:dyDescent="0.25">
      <c r="A9" s="88" t="s">
        <v>335</v>
      </c>
      <c r="B9" s="88" t="s">
        <v>336</v>
      </c>
      <c r="C9" s="88">
        <v>102</v>
      </c>
      <c r="D9" s="89">
        <v>102</v>
      </c>
      <c r="E9" s="89">
        <v>104</v>
      </c>
      <c r="F9" s="89">
        <v>104</v>
      </c>
      <c r="G9" s="89">
        <v>104</v>
      </c>
      <c r="H9" s="89">
        <v>104</v>
      </c>
      <c r="I9" s="90">
        <v>1</v>
      </c>
    </row>
    <row r="10" spans="1:9" ht="20.100000000000001" customHeight="1" x14ac:dyDescent="0.25">
      <c r="A10" s="88" t="s">
        <v>337</v>
      </c>
      <c r="B10" s="88" t="s">
        <v>338</v>
      </c>
      <c r="C10" s="88">
        <v>45</v>
      </c>
      <c r="D10" s="89">
        <v>46.5</v>
      </c>
      <c r="E10" s="89">
        <v>48</v>
      </c>
      <c r="F10" s="89">
        <v>49.5</v>
      </c>
      <c r="G10" s="89">
        <v>51</v>
      </c>
      <c r="H10" s="89">
        <v>52.5</v>
      </c>
      <c r="I10" s="90">
        <v>1</v>
      </c>
    </row>
    <row r="11" spans="1:9" x14ac:dyDescent="0.25">
      <c r="A11" s="33"/>
      <c r="B11" s="33"/>
    </row>
    <row r="12" spans="1:9" x14ac:dyDescent="0.25">
      <c r="A12" s="33"/>
      <c r="B12" s="33"/>
    </row>
    <row r="15" spans="1:9" ht="26.25" x14ac:dyDescent="0.25">
      <c r="A15" s="214" t="s">
        <v>339</v>
      </c>
      <c r="B15" s="214"/>
      <c r="C15" s="214"/>
      <c r="D15" s="214"/>
      <c r="E15" s="214"/>
      <c r="F15" s="214"/>
      <c r="G15" s="91"/>
      <c r="H15" s="91"/>
      <c r="I15" s="80"/>
    </row>
    <row r="16" spans="1:9" ht="26.25" x14ac:dyDescent="0.25">
      <c r="A16" s="214"/>
      <c r="B16" s="214"/>
      <c r="C16" s="214"/>
      <c r="D16" s="214"/>
      <c r="E16" s="214"/>
      <c r="F16" s="214"/>
      <c r="G16" s="92"/>
      <c r="H16" s="92"/>
      <c r="I16" s="82"/>
    </row>
    <row r="17" spans="1:9" x14ac:dyDescent="0.25">
      <c r="A17" s="93" t="s">
        <v>319</v>
      </c>
      <c r="B17" s="94"/>
      <c r="C17" s="95" t="s">
        <v>320</v>
      </c>
      <c r="D17" s="85" t="s">
        <v>321</v>
      </c>
      <c r="E17" s="85" t="s">
        <v>322</v>
      </c>
      <c r="F17" s="85" t="s">
        <v>323</v>
      </c>
      <c r="G17" s="85" t="s">
        <v>324</v>
      </c>
      <c r="H17" s="85" t="s">
        <v>325</v>
      </c>
      <c r="I17" s="85" t="s">
        <v>340</v>
      </c>
    </row>
    <row r="18" spans="1:9" x14ac:dyDescent="0.25">
      <c r="A18" s="96"/>
      <c r="B18" s="96"/>
      <c r="C18" s="97"/>
      <c r="D18" s="87"/>
      <c r="E18" s="87"/>
      <c r="F18" s="87"/>
      <c r="G18" s="87"/>
      <c r="H18" s="87"/>
      <c r="I18" s="87" t="s">
        <v>341</v>
      </c>
    </row>
    <row r="19" spans="1:9" x14ac:dyDescent="0.25">
      <c r="A19" s="90" t="s">
        <v>342</v>
      </c>
      <c r="B19" s="90" t="s">
        <v>328</v>
      </c>
      <c r="C19" s="98">
        <v>45</v>
      </c>
      <c r="D19" s="90">
        <v>46</v>
      </c>
      <c r="E19" s="90">
        <v>47</v>
      </c>
      <c r="F19" s="90">
        <v>48</v>
      </c>
      <c r="G19" s="90">
        <v>49</v>
      </c>
      <c r="H19" s="90">
        <v>50</v>
      </c>
      <c r="I19" s="99">
        <v>1</v>
      </c>
    </row>
    <row r="20" spans="1:9" x14ac:dyDescent="0.25">
      <c r="A20" s="89" t="s">
        <v>329</v>
      </c>
      <c r="B20" s="89" t="s">
        <v>330</v>
      </c>
      <c r="C20" s="100">
        <v>42</v>
      </c>
      <c r="D20" s="89">
        <v>44</v>
      </c>
      <c r="E20" s="89">
        <v>46</v>
      </c>
      <c r="F20" s="89">
        <v>49</v>
      </c>
      <c r="G20" s="89">
        <v>52</v>
      </c>
      <c r="H20" s="89">
        <v>56</v>
      </c>
      <c r="I20" s="99">
        <v>1</v>
      </c>
    </row>
    <row r="21" spans="1:9" x14ac:dyDescent="0.25">
      <c r="A21" s="89" t="s">
        <v>331</v>
      </c>
      <c r="B21" s="89" t="s">
        <v>332</v>
      </c>
      <c r="C21" s="100">
        <v>39</v>
      </c>
      <c r="D21" s="89">
        <v>41</v>
      </c>
      <c r="E21" s="89">
        <v>43</v>
      </c>
      <c r="F21" s="89">
        <v>46</v>
      </c>
      <c r="G21" s="89">
        <v>49</v>
      </c>
      <c r="H21" s="89">
        <v>53</v>
      </c>
      <c r="I21" s="99">
        <v>1</v>
      </c>
    </row>
    <row r="22" spans="1:9" x14ac:dyDescent="0.25">
      <c r="A22" s="89" t="s">
        <v>343</v>
      </c>
      <c r="B22" s="89" t="s">
        <v>344</v>
      </c>
      <c r="C22" s="100">
        <v>43</v>
      </c>
      <c r="D22" s="89">
        <v>45</v>
      </c>
      <c r="E22" s="89">
        <v>47</v>
      </c>
      <c r="F22" s="89">
        <v>50</v>
      </c>
      <c r="G22" s="89">
        <v>53</v>
      </c>
      <c r="H22" s="89">
        <v>57</v>
      </c>
      <c r="I22" s="99">
        <v>1</v>
      </c>
    </row>
    <row r="23" spans="1:9" x14ac:dyDescent="0.25">
      <c r="A23" s="89" t="s">
        <v>335</v>
      </c>
      <c r="B23" s="89" t="s">
        <v>336</v>
      </c>
      <c r="C23" s="100">
        <v>57</v>
      </c>
      <c r="D23" s="89">
        <v>58</v>
      </c>
      <c r="E23" s="89">
        <v>59</v>
      </c>
      <c r="F23" s="89">
        <v>60</v>
      </c>
      <c r="G23" s="89">
        <v>61</v>
      </c>
      <c r="H23" s="89">
        <v>62</v>
      </c>
      <c r="I23" s="99">
        <v>1.5</v>
      </c>
    </row>
    <row r="24" spans="1:9" x14ac:dyDescent="0.25">
      <c r="A24" s="99" t="s">
        <v>345</v>
      </c>
      <c r="B24" s="89" t="s">
        <v>338</v>
      </c>
      <c r="C24" s="100">
        <v>58.5</v>
      </c>
      <c r="D24" s="89">
        <v>60</v>
      </c>
      <c r="E24" s="89">
        <v>61.5</v>
      </c>
      <c r="F24" s="89">
        <v>63</v>
      </c>
      <c r="G24" s="89">
        <v>63.5</v>
      </c>
      <c r="H24" s="89">
        <v>64</v>
      </c>
      <c r="I24" s="99">
        <v>1.5</v>
      </c>
    </row>
    <row r="28" spans="1:9" x14ac:dyDescent="0.25">
      <c r="A28" s="215" t="s">
        <v>346</v>
      </c>
      <c r="B28" s="215"/>
      <c r="C28" s="215"/>
      <c r="D28" s="215"/>
      <c r="E28" s="215"/>
      <c r="F28" s="215"/>
      <c r="G28" s="216"/>
      <c r="H28" s="216"/>
    </row>
    <row r="29" spans="1:9" x14ac:dyDescent="0.25">
      <c r="A29" s="215"/>
      <c r="B29" s="215"/>
      <c r="C29" s="215"/>
      <c r="D29" s="215"/>
      <c r="E29" s="215"/>
      <c r="F29" s="215"/>
      <c r="G29" s="216"/>
      <c r="H29" s="216"/>
    </row>
    <row r="30" spans="1:9" ht="18" x14ac:dyDescent="0.25">
      <c r="A30" s="101" t="s">
        <v>319</v>
      </c>
      <c r="B30" s="102"/>
      <c r="C30" s="103" t="s">
        <v>320</v>
      </c>
      <c r="D30" s="103" t="s">
        <v>321</v>
      </c>
      <c r="E30" s="103" t="s">
        <v>322</v>
      </c>
      <c r="F30" s="103" t="s">
        <v>323</v>
      </c>
      <c r="G30" s="103" t="s">
        <v>324</v>
      </c>
      <c r="H30" s="85" t="s">
        <v>347</v>
      </c>
    </row>
    <row r="31" spans="1:9" x14ac:dyDescent="0.25">
      <c r="A31" s="104"/>
      <c r="B31" s="104"/>
      <c r="C31" s="105"/>
      <c r="D31" s="105"/>
      <c r="E31" s="105"/>
      <c r="F31" s="105"/>
      <c r="G31" s="105"/>
      <c r="H31" s="105"/>
    </row>
    <row r="32" spans="1:9" x14ac:dyDescent="0.25">
      <c r="A32" s="89" t="s">
        <v>331</v>
      </c>
      <c r="B32" s="89" t="s">
        <v>332</v>
      </c>
      <c r="C32" s="89">
        <v>38</v>
      </c>
      <c r="D32" s="89">
        <v>40</v>
      </c>
      <c r="E32" s="89">
        <v>42</v>
      </c>
      <c r="F32" s="89">
        <v>44</v>
      </c>
      <c r="G32" s="89">
        <v>46</v>
      </c>
      <c r="H32" s="89">
        <v>1</v>
      </c>
    </row>
    <row r="33" spans="1:9" x14ac:dyDescent="0.25">
      <c r="A33" s="89" t="s">
        <v>333</v>
      </c>
      <c r="B33" s="89" t="s">
        <v>334</v>
      </c>
      <c r="C33" s="89">
        <v>44</v>
      </c>
      <c r="D33" s="89">
        <v>46</v>
      </c>
      <c r="E33" s="89">
        <v>48</v>
      </c>
      <c r="F33" s="89">
        <v>50</v>
      </c>
      <c r="G33" s="89">
        <v>52</v>
      </c>
      <c r="H33" s="89">
        <v>1</v>
      </c>
    </row>
    <row r="34" spans="1:9" x14ac:dyDescent="0.25">
      <c r="A34" s="89" t="s">
        <v>343</v>
      </c>
      <c r="B34" s="89" t="s">
        <v>344</v>
      </c>
      <c r="C34" s="89">
        <v>43</v>
      </c>
      <c r="D34" s="89">
        <v>45</v>
      </c>
      <c r="E34" s="89">
        <v>47</v>
      </c>
      <c r="F34" s="89">
        <v>49</v>
      </c>
      <c r="G34" s="89">
        <v>51</v>
      </c>
      <c r="H34" s="89">
        <v>1</v>
      </c>
    </row>
    <row r="35" spans="1:9" x14ac:dyDescent="0.25">
      <c r="A35" s="99" t="s">
        <v>348</v>
      </c>
      <c r="B35" s="89" t="s">
        <v>349</v>
      </c>
      <c r="C35" s="89">
        <v>48</v>
      </c>
      <c r="D35" s="89">
        <v>50</v>
      </c>
      <c r="E35" s="89">
        <v>52</v>
      </c>
      <c r="F35" s="89">
        <v>54</v>
      </c>
      <c r="G35" s="89">
        <v>56</v>
      </c>
      <c r="H35" s="89">
        <v>1.5</v>
      </c>
    </row>
    <row r="38" spans="1:9" ht="26.25" x14ac:dyDescent="0.25">
      <c r="A38" s="212" t="s">
        <v>350</v>
      </c>
      <c r="B38" s="212"/>
      <c r="C38" s="212"/>
      <c r="D38" s="212"/>
      <c r="E38" s="212"/>
      <c r="F38" s="212"/>
      <c r="G38" s="80"/>
      <c r="H38" s="81"/>
      <c r="I38" s="81"/>
    </row>
    <row r="39" spans="1:9" ht="26.25" x14ac:dyDescent="0.25">
      <c r="A39" s="212"/>
      <c r="B39" s="212"/>
      <c r="C39" s="212"/>
      <c r="D39" s="212"/>
      <c r="E39" s="212"/>
      <c r="F39" s="212"/>
      <c r="G39" s="82"/>
      <c r="H39" s="81"/>
      <c r="I39" s="81"/>
    </row>
    <row r="40" spans="1:9" x14ac:dyDescent="0.25">
      <c r="A40" s="83" t="s">
        <v>319</v>
      </c>
      <c r="B40" s="106"/>
      <c r="C40" s="107" t="s">
        <v>320</v>
      </c>
      <c r="D40" s="85" t="s">
        <v>321</v>
      </c>
      <c r="E40" s="85" t="s">
        <v>322</v>
      </c>
      <c r="F40" s="85" t="s">
        <v>323</v>
      </c>
      <c r="G40" s="85" t="s">
        <v>324</v>
      </c>
      <c r="H40" s="85" t="s">
        <v>325</v>
      </c>
      <c r="I40" s="85" t="s">
        <v>326</v>
      </c>
    </row>
    <row r="41" spans="1:9" x14ac:dyDescent="0.25">
      <c r="A41" s="86"/>
      <c r="B41" s="97"/>
      <c r="C41" s="97"/>
      <c r="D41" s="87"/>
      <c r="E41" s="87"/>
      <c r="F41" s="87"/>
      <c r="G41" s="87"/>
      <c r="H41" s="87"/>
      <c r="I41" s="87"/>
    </row>
    <row r="42" spans="1:9" x14ac:dyDescent="0.25">
      <c r="A42" s="88" t="s">
        <v>351</v>
      </c>
      <c r="B42" s="100" t="s">
        <v>328</v>
      </c>
      <c r="C42" s="100">
        <v>38</v>
      </c>
      <c r="D42" s="89">
        <v>39</v>
      </c>
      <c r="E42" s="89">
        <v>40</v>
      </c>
      <c r="F42" s="89">
        <v>41</v>
      </c>
      <c r="G42" s="89">
        <v>42</v>
      </c>
      <c r="H42" s="89">
        <v>43</v>
      </c>
      <c r="I42" s="99">
        <v>1</v>
      </c>
    </row>
    <row r="43" spans="1:9" x14ac:dyDescent="0.25">
      <c r="A43" s="88" t="s">
        <v>329</v>
      </c>
      <c r="B43" s="100" t="s">
        <v>330</v>
      </c>
      <c r="C43" s="100">
        <v>43</v>
      </c>
      <c r="D43" s="89">
        <v>45</v>
      </c>
      <c r="E43" s="89">
        <v>47</v>
      </c>
      <c r="F43" s="89">
        <v>50</v>
      </c>
      <c r="G43" s="89">
        <v>53</v>
      </c>
      <c r="H43" s="89">
        <v>57</v>
      </c>
      <c r="I43" s="99">
        <v>1</v>
      </c>
    </row>
    <row r="44" spans="1:9" x14ac:dyDescent="0.25">
      <c r="A44" s="88" t="s">
        <v>331</v>
      </c>
      <c r="B44" s="100" t="s">
        <v>332</v>
      </c>
      <c r="C44" s="100">
        <v>39</v>
      </c>
      <c r="D44" s="89">
        <v>41</v>
      </c>
      <c r="E44" s="89">
        <v>43</v>
      </c>
      <c r="F44" s="89">
        <v>46</v>
      </c>
      <c r="G44" s="89">
        <v>49</v>
      </c>
      <c r="H44" s="89">
        <v>53</v>
      </c>
      <c r="I44" s="99">
        <v>1</v>
      </c>
    </row>
    <row r="45" spans="1:9" x14ac:dyDescent="0.25">
      <c r="A45" s="88" t="s">
        <v>343</v>
      </c>
      <c r="B45" s="100" t="s">
        <v>344</v>
      </c>
      <c r="C45" s="100">
        <v>43</v>
      </c>
      <c r="D45" s="89">
        <v>45</v>
      </c>
      <c r="E45" s="89">
        <v>47</v>
      </c>
      <c r="F45" s="89">
        <v>50</v>
      </c>
      <c r="G45" s="89">
        <v>53</v>
      </c>
      <c r="H45" s="89">
        <v>57</v>
      </c>
      <c r="I45" s="99">
        <v>1</v>
      </c>
    </row>
    <row r="46" spans="1:9" x14ac:dyDescent="0.25">
      <c r="A46" s="88" t="s">
        <v>335</v>
      </c>
      <c r="B46" s="100" t="s">
        <v>336</v>
      </c>
      <c r="C46" s="100">
        <v>61</v>
      </c>
      <c r="D46" s="89">
        <v>62</v>
      </c>
      <c r="E46" s="89">
        <v>63</v>
      </c>
      <c r="F46" s="89">
        <v>64</v>
      </c>
      <c r="G46" s="89">
        <v>65</v>
      </c>
      <c r="H46" s="89">
        <v>66</v>
      </c>
      <c r="I46" s="99">
        <v>1.5</v>
      </c>
    </row>
    <row r="47" spans="1:9" x14ac:dyDescent="0.25">
      <c r="A47" s="88" t="s">
        <v>345</v>
      </c>
      <c r="B47" s="100" t="s">
        <v>338</v>
      </c>
      <c r="C47" s="100">
        <v>57.5</v>
      </c>
      <c r="D47" s="89">
        <v>59</v>
      </c>
      <c r="E47" s="89">
        <v>60.5</v>
      </c>
      <c r="F47" s="89">
        <v>62</v>
      </c>
      <c r="G47" s="89">
        <v>62.5</v>
      </c>
      <c r="H47" s="89">
        <v>63</v>
      </c>
      <c r="I47" s="99">
        <v>1.5</v>
      </c>
    </row>
    <row r="51" spans="1:9" ht="26.25" x14ac:dyDescent="0.25">
      <c r="A51" s="208" t="s">
        <v>352</v>
      </c>
      <c r="B51" s="208"/>
      <c r="C51" s="208"/>
      <c r="D51" s="208"/>
      <c r="E51" s="208"/>
      <c r="F51" s="208"/>
      <c r="G51" s="108"/>
      <c r="H51" s="109"/>
      <c r="I51" s="109"/>
    </row>
    <row r="52" spans="1:9" ht="26.25" x14ac:dyDescent="0.25">
      <c r="A52" s="208"/>
      <c r="B52" s="208"/>
      <c r="C52" s="208"/>
      <c r="D52" s="208"/>
      <c r="E52" s="208"/>
      <c r="F52" s="208"/>
      <c r="G52" s="110"/>
      <c r="H52" s="109"/>
      <c r="I52" s="109"/>
    </row>
    <row r="53" spans="1:9" x14ac:dyDescent="0.25">
      <c r="A53" s="111" t="s">
        <v>319</v>
      </c>
      <c r="B53" s="111"/>
      <c r="C53" s="112" t="s">
        <v>320</v>
      </c>
      <c r="D53" s="113" t="s">
        <v>321</v>
      </c>
      <c r="E53" s="113" t="s">
        <v>322</v>
      </c>
      <c r="F53" s="113" t="s">
        <v>323</v>
      </c>
      <c r="G53" s="113" t="s">
        <v>324</v>
      </c>
      <c r="H53" s="113" t="s">
        <v>325</v>
      </c>
      <c r="I53" s="113" t="s">
        <v>326</v>
      </c>
    </row>
    <row r="54" spans="1:9" x14ac:dyDescent="0.25">
      <c r="A54" s="114"/>
      <c r="B54" s="114"/>
      <c r="C54" s="114"/>
      <c r="D54" s="115"/>
      <c r="E54" s="115"/>
      <c r="F54" s="115"/>
      <c r="G54" s="115"/>
      <c r="H54" s="115"/>
      <c r="I54" s="115"/>
    </row>
    <row r="55" spans="1:9" x14ac:dyDescent="0.25">
      <c r="A55" s="116" t="s">
        <v>353</v>
      </c>
      <c r="B55" s="116" t="s">
        <v>354</v>
      </c>
      <c r="C55" s="116">
        <v>24.5</v>
      </c>
      <c r="D55" s="117">
        <v>25.5</v>
      </c>
      <c r="E55" s="117">
        <v>25.5</v>
      </c>
      <c r="F55" s="117">
        <v>26.5</v>
      </c>
      <c r="G55" s="117">
        <v>26.5</v>
      </c>
      <c r="H55" s="117">
        <v>27.5</v>
      </c>
      <c r="I55" s="117">
        <v>1</v>
      </c>
    </row>
    <row r="56" spans="1:9" x14ac:dyDescent="0.25">
      <c r="A56" s="118" t="s">
        <v>327</v>
      </c>
      <c r="B56" s="118" t="s">
        <v>328</v>
      </c>
      <c r="C56" s="119">
        <v>38</v>
      </c>
      <c r="D56" s="120">
        <v>39</v>
      </c>
      <c r="E56" s="120">
        <v>40</v>
      </c>
      <c r="F56" s="120">
        <v>41</v>
      </c>
      <c r="G56" s="120">
        <v>42</v>
      </c>
      <c r="H56" s="120">
        <v>43</v>
      </c>
      <c r="I56" s="121">
        <v>1</v>
      </c>
    </row>
    <row r="57" spans="1:9" x14ac:dyDescent="0.25">
      <c r="A57" s="118" t="s">
        <v>329</v>
      </c>
      <c r="B57" s="118" t="s">
        <v>330</v>
      </c>
      <c r="C57" s="119">
        <v>43</v>
      </c>
      <c r="D57" s="120">
        <v>45</v>
      </c>
      <c r="E57" s="120">
        <v>47</v>
      </c>
      <c r="F57" s="120">
        <v>50</v>
      </c>
      <c r="G57" s="120">
        <v>53</v>
      </c>
      <c r="H57" s="120">
        <v>57</v>
      </c>
      <c r="I57" s="121">
        <v>1</v>
      </c>
    </row>
    <row r="58" spans="1:9" x14ac:dyDescent="0.25">
      <c r="A58" s="118" t="s">
        <v>331</v>
      </c>
      <c r="B58" s="118" t="s">
        <v>332</v>
      </c>
      <c r="C58" s="118">
        <v>37</v>
      </c>
      <c r="D58" s="121">
        <v>39</v>
      </c>
      <c r="E58" s="121">
        <v>41</v>
      </c>
      <c r="F58" s="121">
        <v>44</v>
      </c>
      <c r="G58" s="121">
        <v>47</v>
      </c>
      <c r="H58" s="121">
        <v>51</v>
      </c>
      <c r="I58" s="121">
        <v>1</v>
      </c>
    </row>
    <row r="59" spans="1:9" x14ac:dyDescent="0.25">
      <c r="A59" s="118" t="s">
        <v>343</v>
      </c>
      <c r="B59" s="118" t="s">
        <v>344</v>
      </c>
      <c r="C59" s="118">
        <v>46</v>
      </c>
      <c r="D59" s="121">
        <v>48</v>
      </c>
      <c r="E59" s="121">
        <v>50</v>
      </c>
      <c r="F59" s="121">
        <v>53</v>
      </c>
      <c r="G59" s="121">
        <v>56</v>
      </c>
      <c r="H59" s="121">
        <v>60</v>
      </c>
      <c r="I59" s="121">
        <v>1</v>
      </c>
    </row>
    <row r="60" spans="1:9" x14ac:dyDescent="0.25">
      <c r="A60" s="118" t="s">
        <v>335</v>
      </c>
      <c r="B60" s="118" t="s">
        <v>336</v>
      </c>
      <c r="C60" s="118">
        <v>63</v>
      </c>
      <c r="D60" s="121">
        <v>64</v>
      </c>
      <c r="E60" s="121">
        <v>65</v>
      </c>
      <c r="F60" s="121">
        <v>66</v>
      </c>
      <c r="G60" s="121">
        <v>67</v>
      </c>
      <c r="H60" s="121">
        <v>68</v>
      </c>
      <c r="I60" s="121">
        <v>1</v>
      </c>
    </row>
    <row r="61" spans="1:9" x14ac:dyDescent="0.25">
      <c r="A61" s="118" t="s">
        <v>337</v>
      </c>
      <c r="B61" s="118" t="s">
        <v>338</v>
      </c>
      <c r="C61" s="118">
        <v>57.5</v>
      </c>
      <c r="D61" s="121">
        <v>59</v>
      </c>
      <c r="E61" s="121">
        <v>60.5</v>
      </c>
      <c r="F61" s="121">
        <v>62</v>
      </c>
      <c r="G61" s="121">
        <v>62.5</v>
      </c>
      <c r="H61" s="121">
        <v>63</v>
      </c>
      <c r="I61" s="121">
        <v>1</v>
      </c>
    </row>
    <row r="65" spans="1:9" ht="26.25" x14ac:dyDescent="0.25">
      <c r="A65" s="212" t="s">
        <v>355</v>
      </c>
      <c r="B65" s="212"/>
      <c r="C65" s="212"/>
      <c r="D65" s="212"/>
      <c r="E65" s="212"/>
      <c r="F65" s="212"/>
      <c r="G65" s="80"/>
      <c r="H65" s="81"/>
      <c r="I65" s="81"/>
    </row>
    <row r="66" spans="1:9" ht="26.25" x14ac:dyDescent="0.25">
      <c r="A66" s="212"/>
      <c r="B66" s="212"/>
      <c r="C66" s="212"/>
      <c r="D66" s="212"/>
      <c r="E66" s="212"/>
      <c r="F66" s="212"/>
      <c r="G66" s="82"/>
      <c r="H66" s="81"/>
      <c r="I66" s="81"/>
    </row>
    <row r="67" spans="1:9" x14ac:dyDescent="0.25">
      <c r="A67" s="83" t="s">
        <v>319</v>
      </c>
      <c r="B67" s="83"/>
      <c r="C67" s="84" t="s">
        <v>320</v>
      </c>
      <c r="D67" s="85" t="s">
        <v>321</v>
      </c>
      <c r="E67" s="85" t="s">
        <v>322</v>
      </c>
      <c r="F67" s="85" t="s">
        <v>323</v>
      </c>
      <c r="G67" s="85" t="s">
        <v>324</v>
      </c>
      <c r="H67" s="85" t="s">
        <v>325</v>
      </c>
      <c r="I67" s="85" t="s">
        <v>326</v>
      </c>
    </row>
    <row r="68" spans="1:9" x14ac:dyDescent="0.25">
      <c r="A68" s="86"/>
      <c r="B68" s="86"/>
      <c r="C68" s="86"/>
      <c r="D68" s="87"/>
      <c r="E68" s="87"/>
      <c r="F68" s="87"/>
      <c r="G68" s="87"/>
      <c r="H68" s="87"/>
      <c r="I68" s="87"/>
    </row>
    <row r="69" spans="1:9" x14ac:dyDescent="0.25">
      <c r="A69" s="88" t="s">
        <v>356</v>
      </c>
      <c r="B69" s="88" t="s">
        <v>328</v>
      </c>
      <c r="C69" s="88">
        <v>34</v>
      </c>
      <c r="D69" s="89">
        <v>36</v>
      </c>
      <c r="E69" s="89">
        <v>38</v>
      </c>
      <c r="F69" s="89">
        <v>40</v>
      </c>
      <c r="G69" s="89">
        <v>42</v>
      </c>
      <c r="H69" s="89">
        <v>44</v>
      </c>
      <c r="I69" s="89">
        <v>1</v>
      </c>
    </row>
    <row r="70" spans="1:9" x14ac:dyDescent="0.25">
      <c r="A70" s="88" t="s">
        <v>329</v>
      </c>
      <c r="B70" s="88" t="s">
        <v>330</v>
      </c>
      <c r="C70" s="88">
        <v>40</v>
      </c>
      <c r="D70" s="89">
        <v>42</v>
      </c>
      <c r="E70" s="89">
        <v>44</v>
      </c>
      <c r="F70" s="89">
        <v>47</v>
      </c>
      <c r="G70" s="89">
        <v>50</v>
      </c>
      <c r="H70" s="89">
        <v>54</v>
      </c>
      <c r="I70" s="89">
        <v>1</v>
      </c>
    </row>
    <row r="71" spans="1:9" x14ac:dyDescent="0.25">
      <c r="A71" s="88" t="s">
        <v>331</v>
      </c>
      <c r="B71" s="88" t="s">
        <v>332</v>
      </c>
      <c r="C71" s="88">
        <v>37</v>
      </c>
      <c r="D71" s="89">
        <v>39</v>
      </c>
      <c r="E71" s="89">
        <v>41</v>
      </c>
      <c r="F71" s="89">
        <v>44</v>
      </c>
      <c r="G71" s="89">
        <v>47</v>
      </c>
      <c r="H71" s="89">
        <v>51</v>
      </c>
      <c r="I71" s="89">
        <v>1</v>
      </c>
    </row>
    <row r="72" spans="1:9" x14ac:dyDescent="0.25">
      <c r="A72" s="88" t="s">
        <v>343</v>
      </c>
      <c r="B72" s="88" t="s">
        <v>344</v>
      </c>
      <c r="C72" s="88">
        <v>42</v>
      </c>
      <c r="D72" s="89">
        <v>44</v>
      </c>
      <c r="E72" s="89">
        <v>46</v>
      </c>
      <c r="F72" s="89">
        <v>49</v>
      </c>
      <c r="G72" s="89">
        <v>52</v>
      </c>
      <c r="H72" s="89">
        <v>56</v>
      </c>
      <c r="I72" s="89">
        <v>1</v>
      </c>
    </row>
    <row r="73" spans="1:9" x14ac:dyDescent="0.25">
      <c r="A73" s="88" t="s">
        <v>335</v>
      </c>
      <c r="B73" s="88" t="s">
        <v>336</v>
      </c>
      <c r="C73" s="88">
        <v>61</v>
      </c>
      <c r="D73" s="89">
        <v>62</v>
      </c>
      <c r="E73" s="89">
        <v>63</v>
      </c>
      <c r="F73" s="89">
        <v>64</v>
      </c>
      <c r="G73" s="89">
        <v>65</v>
      </c>
      <c r="H73" s="89">
        <v>66</v>
      </c>
      <c r="I73" s="89">
        <v>1.5</v>
      </c>
    </row>
    <row r="74" spans="1:9" x14ac:dyDescent="0.25">
      <c r="A74" s="88" t="s">
        <v>357</v>
      </c>
      <c r="B74" s="88" t="s">
        <v>338</v>
      </c>
      <c r="C74" s="88">
        <v>57.5</v>
      </c>
      <c r="D74" s="89">
        <v>58.5</v>
      </c>
      <c r="E74" s="89">
        <v>59.5</v>
      </c>
      <c r="F74" s="89">
        <v>60.5</v>
      </c>
      <c r="G74" s="89">
        <v>60.5</v>
      </c>
      <c r="H74" s="89">
        <v>60.5</v>
      </c>
      <c r="I74" s="89">
        <v>1.5</v>
      </c>
    </row>
    <row r="78" spans="1:9" ht="26.25" x14ac:dyDescent="0.25">
      <c r="A78" s="207" t="s">
        <v>358</v>
      </c>
      <c r="B78" s="207"/>
      <c r="C78" s="207"/>
      <c r="D78" s="207"/>
      <c r="E78" s="207"/>
      <c r="F78" s="207"/>
      <c r="G78" s="108"/>
      <c r="H78" s="109"/>
      <c r="I78" s="109"/>
    </row>
    <row r="79" spans="1:9" ht="26.25" x14ac:dyDescent="0.25">
      <c r="A79" s="207"/>
      <c r="B79" s="207"/>
      <c r="C79" s="207"/>
      <c r="D79" s="207"/>
      <c r="E79" s="207"/>
      <c r="F79" s="207"/>
      <c r="G79" s="110"/>
      <c r="H79" s="109"/>
      <c r="I79" s="109"/>
    </row>
    <row r="80" spans="1:9" x14ac:dyDescent="0.25">
      <c r="A80" s="111" t="s">
        <v>319</v>
      </c>
      <c r="B80" s="111"/>
      <c r="C80" s="112" t="s">
        <v>320</v>
      </c>
      <c r="D80" s="113" t="s">
        <v>321</v>
      </c>
      <c r="E80" s="113" t="s">
        <v>322</v>
      </c>
      <c r="F80" s="113" t="s">
        <v>323</v>
      </c>
      <c r="G80" s="113" t="s">
        <v>324</v>
      </c>
      <c r="H80" s="113" t="s">
        <v>325</v>
      </c>
      <c r="I80" s="113" t="s">
        <v>326</v>
      </c>
    </row>
    <row r="81" spans="1:9" x14ac:dyDescent="0.25">
      <c r="A81" s="114"/>
      <c r="B81" s="114"/>
      <c r="C81" s="114"/>
      <c r="D81" s="115"/>
      <c r="E81" s="115"/>
      <c r="F81" s="115"/>
      <c r="G81" s="115" t="s">
        <v>359</v>
      </c>
      <c r="H81" s="115"/>
      <c r="I81" s="115"/>
    </row>
    <row r="82" spans="1:9" x14ac:dyDescent="0.25">
      <c r="A82" s="118" t="s">
        <v>327</v>
      </c>
      <c r="B82" s="118" t="s">
        <v>328</v>
      </c>
      <c r="C82" s="118">
        <v>33</v>
      </c>
      <c r="D82" s="121">
        <v>34</v>
      </c>
      <c r="E82" s="121">
        <v>35</v>
      </c>
      <c r="F82" s="121">
        <v>36</v>
      </c>
      <c r="G82" s="121">
        <v>37</v>
      </c>
      <c r="H82" s="121">
        <v>38</v>
      </c>
      <c r="I82" s="121">
        <v>1</v>
      </c>
    </row>
    <row r="83" spans="1:9" x14ac:dyDescent="0.25">
      <c r="A83" s="118" t="s">
        <v>329</v>
      </c>
      <c r="B83" s="118" t="s">
        <v>330</v>
      </c>
      <c r="C83" s="118">
        <v>37</v>
      </c>
      <c r="D83" s="121">
        <v>39</v>
      </c>
      <c r="E83" s="121">
        <v>41</v>
      </c>
      <c r="F83" s="121">
        <v>44</v>
      </c>
      <c r="G83" s="121">
        <v>47</v>
      </c>
      <c r="H83" s="121">
        <v>51</v>
      </c>
      <c r="I83" s="121">
        <v>1</v>
      </c>
    </row>
    <row r="84" spans="1:9" x14ac:dyDescent="0.25">
      <c r="A84" s="118" t="s">
        <v>331</v>
      </c>
      <c r="B84" s="118" t="s">
        <v>332</v>
      </c>
      <c r="C84" s="118">
        <v>35.5</v>
      </c>
      <c r="D84" s="121">
        <v>37.5</v>
      </c>
      <c r="E84" s="121">
        <v>39.5</v>
      </c>
      <c r="F84" s="121">
        <v>42.5</v>
      </c>
      <c r="G84" s="121">
        <v>45.5</v>
      </c>
      <c r="H84" s="121">
        <v>49.5</v>
      </c>
      <c r="I84" s="121">
        <v>1</v>
      </c>
    </row>
    <row r="85" spans="1:9" x14ac:dyDescent="0.25">
      <c r="A85" s="118" t="s">
        <v>343</v>
      </c>
      <c r="B85" s="118" t="s">
        <v>344</v>
      </c>
      <c r="C85" s="118">
        <v>39</v>
      </c>
      <c r="D85" s="121">
        <v>41</v>
      </c>
      <c r="E85" s="121">
        <v>43</v>
      </c>
      <c r="F85" s="121">
        <v>46</v>
      </c>
      <c r="G85" s="121">
        <v>49</v>
      </c>
      <c r="H85" s="121">
        <v>53</v>
      </c>
      <c r="I85" s="121">
        <v>1</v>
      </c>
    </row>
    <row r="86" spans="1:9" x14ac:dyDescent="0.25">
      <c r="A86" s="118" t="s">
        <v>335</v>
      </c>
      <c r="B86" s="118" t="s">
        <v>336</v>
      </c>
      <c r="C86" s="118">
        <v>59</v>
      </c>
      <c r="D86" s="121">
        <v>60</v>
      </c>
      <c r="E86" s="121">
        <v>61</v>
      </c>
      <c r="F86" s="121">
        <v>62</v>
      </c>
      <c r="G86" s="121">
        <v>63</v>
      </c>
      <c r="H86" s="121">
        <v>64</v>
      </c>
      <c r="I86" s="121">
        <v>1.5</v>
      </c>
    </row>
    <row r="87" spans="1:9" x14ac:dyDescent="0.25">
      <c r="A87" s="118" t="s">
        <v>337</v>
      </c>
      <c r="B87" s="118" t="s">
        <v>338</v>
      </c>
      <c r="C87" s="118">
        <v>60</v>
      </c>
      <c r="D87" s="121">
        <v>61.5</v>
      </c>
      <c r="E87" s="121">
        <v>63</v>
      </c>
      <c r="F87" s="121">
        <v>64.5</v>
      </c>
      <c r="G87" s="121">
        <v>65</v>
      </c>
      <c r="H87" s="121">
        <v>66.5</v>
      </c>
      <c r="I87" s="121">
        <v>1.5</v>
      </c>
    </row>
    <row r="91" spans="1:9" ht="26.25" x14ac:dyDescent="0.25">
      <c r="A91" s="213" t="s">
        <v>360</v>
      </c>
      <c r="B91" s="213"/>
      <c r="C91" s="213"/>
      <c r="D91" s="213"/>
      <c r="E91" s="213"/>
      <c r="F91" s="213"/>
      <c r="G91" s="80"/>
      <c r="H91" s="81"/>
      <c r="I91" s="81"/>
    </row>
    <row r="92" spans="1:9" ht="26.25" x14ac:dyDescent="0.25">
      <c r="A92" s="213"/>
      <c r="B92" s="213"/>
      <c r="C92" s="213"/>
      <c r="D92" s="213"/>
      <c r="E92" s="213"/>
      <c r="F92" s="213"/>
      <c r="G92" s="82"/>
      <c r="H92" s="81"/>
      <c r="I92" s="81"/>
    </row>
    <row r="93" spans="1:9" x14ac:dyDescent="0.25">
      <c r="A93" s="83" t="s">
        <v>319</v>
      </c>
      <c r="B93" s="83"/>
      <c r="C93" s="84" t="s">
        <v>320</v>
      </c>
      <c r="D93" s="85" t="s">
        <v>321</v>
      </c>
      <c r="E93" s="85" t="s">
        <v>322</v>
      </c>
      <c r="F93" s="85" t="s">
        <v>323</v>
      </c>
      <c r="G93" s="85" t="s">
        <v>324</v>
      </c>
      <c r="H93" s="85" t="s">
        <v>325</v>
      </c>
      <c r="I93" s="85" t="s">
        <v>326</v>
      </c>
    </row>
    <row r="94" spans="1:9" x14ac:dyDescent="0.25">
      <c r="A94" s="86"/>
      <c r="B94" s="86"/>
      <c r="C94" s="86"/>
      <c r="D94" s="87"/>
      <c r="E94" s="87"/>
      <c r="F94" s="87"/>
      <c r="G94" s="87"/>
      <c r="H94" s="87"/>
      <c r="I94" s="87"/>
    </row>
    <row r="95" spans="1:9" x14ac:dyDescent="0.25">
      <c r="A95" s="88" t="s">
        <v>327</v>
      </c>
      <c r="B95" s="88" t="s">
        <v>328</v>
      </c>
      <c r="C95" s="88">
        <v>33</v>
      </c>
      <c r="D95" s="89">
        <v>34</v>
      </c>
      <c r="E95" s="89">
        <v>35</v>
      </c>
      <c r="F95" s="89">
        <v>36</v>
      </c>
      <c r="G95" s="89">
        <v>37</v>
      </c>
      <c r="H95" s="89">
        <v>38</v>
      </c>
      <c r="I95" s="89">
        <v>1</v>
      </c>
    </row>
    <row r="96" spans="1:9" x14ac:dyDescent="0.25">
      <c r="A96" s="88" t="s">
        <v>329</v>
      </c>
      <c r="B96" s="88" t="s">
        <v>330</v>
      </c>
      <c r="C96" s="88">
        <v>37</v>
      </c>
      <c r="D96" s="89">
        <v>39</v>
      </c>
      <c r="E96" s="89">
        <v>41</v>
      </c>
      <c r="F96" s="89">
        <v>44</v>
      </c>
      <c r="G96" s="89">
        <v>47</v>
      </c>
      <c r="H96" s="89">
        <v>51</v>
      </c>
      <c r="I96" s="89">
        <v>1</v>
      </c>
    </row>
    <row r="97" spans="1:9" x14ac:dyDescent="0.25">
      <c r="A97" s="88" t="s">
        <v>331</v>
      </c>
      <c r="B97" s="88" t="s">
        <v>332</v>
      </c>
      <c r="C97" s="88">
        <v>35.5</v>
      </c>
      <c r="D97" s="89">
        <v>37.5</v>
      </c>
      <c r="E97" s="89">
        <v>39.5</v>
      </c>
      <c r="F97" s="89">
        <v>42.5</v>
      </c>
      <c r="G97" s="89">
        <v>45.5</v>
      </c>
      <c r="H97" s="89">
        <v>49.5</v>
      </c>
      <c r="I97" s="89">
        <v>1</v>
      </c>
    </row>
    <row r="98" spans="1:9" x14ac:dyDescent="0.25">
      <c r="A98" s="88" t="s">
        <v>333</v>
      </c>
      <c r="B98" s="88" t="s">
        <v>334</v>
      </c>
      <c r="C98" s="88">
        <v>45.5</v>
      </c>
      <c r="D98" s="89">
        <v>47.5</v>
      </c>
      <c r="E98" s="89">
        <v>49.5</v>
      </c>
      <c r="F98" s="89">
        <v>52.5</v>
      </c>
      <c r="G98" s="89">
        <v>55.5</v>
      </c>
      <c r="H98" s="89">
        <v>59.5</v>
      </c>
      <c r="I98" s="89">
        <v>1</v>
      </c>
    </row>
    <row r="99" spans="1:9" x14ac:dyDescent="0.25">
      <c r="A99" s="88" t="s">
        <v>343</v>
      </c>
      <c r="B99" s="88" t="s">
        <v>344</v>
      </c>
      <c r="C99" s="88">
        <v>45.5</v>
      </c>
      <c r="D99" s="89">
        <v>47.5</v>
      </c>
      <c r="E99" s="89">
        <v>49.5</v>
      </c>
      <c r="F99" s="89">
        <v>52.5</v>
      </c>
      <c r="G99" s="89">
        <v>55.5</v>
      </c>
      <c r="H99" s="89">
        <v>59.5</v>
      </c>
      <c r="I99" s="89">
        <v>1</v>
      </c>
    </row>
    <row r="100" spans="1:9" x14ac:dyDescent="0.25">
      <c r="A100" s="88" t="s">
        <v>335</v>
      </c>
      <c r="B100" s="88" t="s">
        <v>336</v>
      </c>
      <c r="C100" s="88">
        <v>77</v>
      </c>
      <c r="D100" s="89">
        <v>79</v>
      </c>
      <c r="E100" s="89">
        <v>81</v>
      </c>
      <c r="F100" s="89">
        <v>83</v>
      </c>
      <c r="G100" s="89">
        <v>85</v>
      </c>
      <c r="H100" s="89">
        <v>86</v>
      </c>
      <c r="I100" s="90">
        <v>1</v>
      </c>
    </row>
    <row r="101" spans="1:9" x14ac:dyDescent="0.25">
      <c r="A101" s="88" t="s">
        <v>337</v>
      </c>
      <c r="B101" s="88" t="s">
        <v>338</v>
      </c>
      <c r="C101" s="88">
        <v>60</v>
      </c>
      <c r="D101" s="89">
        <v>61.5</v>
      </c>
      <c r="E101" s="89">
        <v>63</v>
      </c>
      <c r="F101" s="89">
        <v>64.5</v>
      </c>
      <c r="G101" s="89">
        <v>65</v>
      </c>
      <c r="H101" s="89">
        <v>66.5</v>
      </c>
      <c r="I101" s="90">
        <v>1</v>
      </c>
    </row>
    <row r="105" spans="1:9" ht="26.25" x14ac:dyDescent="0.25">
      <c r="A105" s="214" t="s">
        <v>361</v>
      </c>
      <c r="B105" s="214"/>
      <c r="C105" s="214"/>
      <c r="D105" s="214"/>
      <c r="E105" s="214"/>
      <c r="F105" s="214"/>
      <c r="G105" s="91"/>
      <c r="H105" s="91"/>
      <c r="I105" s="80"/>
    </row>
    <row r="106" spans="1:9" ht="26.25" x14ac:dyDescent="0.25">
      <c r="A106" s="214"/>
      <c r="B106" s="214"/>
      <c r="C106" s="214"/>
      <c r="D106" s="214"/>
      <c r="E106" s="214"/>
      <c r="F106" s="214"/>
      <c r="G106" s="92"/>
      <c r="H106" s="92"/>
      <c r="I106" s="82"/>
    </row>
    <row r="107" spans="1:9" x14ac:dyDescent="0.25">
      <c r="A107" s="93" t="s">
        <v>319</v>
      </c>
      <c r="B107" s="94"/>
      <c r="C107" s="95" t="s">
        <v>320</v>
      </c>
      <c r="D107" s="85" t="s">
        <v>321</v>
      </c>
      <c r="E107" s="85" t="s">
        <v>322</v>
      </c>
      <c r="F107" s="85" t="s">
        <v>323</v>
      </c>
      <c r="G107" s="85" t="s">
        <v>324</v>
      </c>
      <c r="H107" s="85" t="s">
        <v>325</v>
      </c>
      <c r="I107" s="85" t="s">
        <v>340</v>
      </c>
    </row>
    <row r="108" spans="1:9" x14ac:dyDescent="0.25">
      <c r="A108" s="96"/>
      <c r="B108" s="96"/>
      <c r="C108" s="97"/>
      <c r="D108" s="87"/>
      <c r="E108" s="87"/>
      <c r="F108" s="87"/>
      <c r="G108" s="87"/>
      <c r="H108" s="87"/>
      <c r="I108" s="87" t="s">
        <v>341</v>
      </c>
    </row>
    <row r="109" spans="1:9" x14ac:dyDescent="0.25">
      <c r="A109" s="89" t="s">
        <v>342</v>
      </c>
      <c r="B109" s="89" t="s">
        <v>328</v>
      </c>
      <c r="C109" s="100">
        <v>36.799999999999997</v>
      </c>
      <c r="D109" s="89">
        <v>37.4</v>
      </c>
      <c r="E109" s="89">
        <v>38</v>
      </c>
      <c r="F109" s="89">
        <v>38.6</v>
      </c>
      <c r="G109" s="89">
        <v>39.200000000000003</v>
      </c>
      <c r="H109" s="89">
        <v>39.799999999999997</v>
      </c>
      <c r="I109" s="89">
        <v>1</v>
      </c>
    </row>
    <row r="110" spans="1:9" x14ac:dyDescent="0.25">
      <c r="A110" s="89" t="s">
        <v>329</v>
      </c>
      <c r="B110" s="89" t="s">
        <v>330</v>
      </c>
      <c r="C110" s="100">
        <v>44</v>
      </c>
      <c r="D110" s="89">
        <v>46</v>
      </c>
      <c r="E110" s="89">
        <v>48</v>
      </c>
      <c r="F110" s="89">
        <v>51</v>
      </c>
      <c r="G110" s="89">
        <v>54</v>
      </c>
      <c r="H110" s="89">
        <v>58</v>
      </c>
      <c r="I110" s="89">
        <v>1</v>
      </c>
    </row>
    <row r="111" spans="1:9" x14ac:dyDescent="0.25">
      <c r="A111" s="89" t="s">
        <v>331</v>
      </c>
      <c r="B111" s="89" t="s">
        <v>332</v>
      </c>
      <c r="C111" s="100">
        <v>40.5</v>
      </c>
      <c r="D111" s="89">
        <v>42.5</v>
      </c>
      <c r="E111" s="89">
        <v>44.5</v>
      </c>
      <c r="F111" s="89">
        <v>47.5</v>
      </c>
      <c r="G111" s="89">
        <v>50.5</v>
      </c>
      <c r="H111" s="89">
        <v>54.5</v>
      </c>
      <c r="I111" s="89">
        <v>1</v>
      </c>
    </row>
    <row r="112" spans="1:9" x14ac:dyDescent="0.25">
      <c r="A112" s="89" t="s">
        <v>343</v>
      </c>
      <c r="B112" s="89" t="s">
        <v>344</v>
      </c>
      <c r="C112" s="100">
        <v>45</v>
      </c>
      <c r="D112" s="89">
        <v>47</v>
      </c>
      <c r="E112" s="89">
        <v>49</v>
      </c>
      <c r="F112" s="89">
        <v>52</v>
      </c>
      <c r="G112" s="89">
        <v>55</v>
      </c>
      <c r="H112" s="89">
        <v>59</v>
      </c>
      <c r="I112" s="89">
        <v>1</v>
      </c>
    </row>
    <row r="113" spans="1:9" x14ac:dyDescent="0.25">
      <c r="A113" s="89" t="s">
        <v>335</v>
      </c>
      <c r="B113" s="89" t="s">
        <v>336</v>
      </c>
      <c r="C113" s="100">
        <v>55</v>
      </c>
      <c r="D113" s="89">
        <v>56</v>
      </c>
      <c r="E113" s="89">
        <v>57</v>
      </c>
      <c r="F113" s="89">
        <v>58</v>
      </c>
      <c r="G113" s="89">
        <v>59</v>
      </c>
      <c r="H113" s="89">
        <v>60</v>
      </c>
      <c r="I113" s="89">
        <v>1.5</v>
      </c>
    </row>
    <row r="114" spans="1:9" x14ac:dyDescent="0.25">
      <c r="A114" s="99" t="s">
        <v>345</v>
      </c>
      <c r="B114" s="89" t="s">
        <v>338</v>
      </c>
      <c r="C114" s="100">
        <v>59.5</v>
      </c>
      <c r="D114" s="89">
        <v>60.5</v>
      </c>
      <c r="E114" s="89">
        <v>61.5</v>
      </c>
      <c r="F114" s="89">
        <v>62.5</v>
      </c>
      <c r="G114" s="89">
        <v>63.5</v>
      </c>
      <c r="H114" s="89">
        <v>64.5</v>
      </c>
      <c r="I114" s="89">
        <v>1.5</v>
      </c>
    </row>
    <row r="118" spans="1:9" ht="26.25" x14ac:dyDescent="0.25">
      <c r="A118" s="207" t="s">
        <v>362</v>
      </c>
      <c r="B118" s="207"/>
      <c r="C118" s="207"/>
      <c r="D118" s="207"/>
      <c r="E118" s="207"/>
      <c r="F118" s="207"/>
      <c r="G118" s="108"/>
      <c r="H118" s="109"/>
      <c r="I118" s="109"/>
    </row>
    <row r="119" spans="1:9" ht="26.25" x14ac:dyDescent="0.25">
      <c r="A119" s="207"/>
      <c r="B119" s="207"/>
      <c r="C119" s="207"/>
      <c r="D119" s="207"/>
      <c r="E119" s="207"/>
      <c r="F119" s="207"/>
      <c r="G119" s="110"/>
      <c r="H119" s="109"/>
      <c r="I119" s="109"/>
    </row>
    <row r="120" spans="1:9" x14ac:dyDescent="0.25">
      <c r="A120" s="111" t="s">
        <v>319</v>
      </c>
      <c r="B120" s="111"/>
      <c r="C120" s="112" t="s">
        <v>320</v>
      </c>
      <c r="D120" s="113" t="s">
        <v>321</v>
      </c>
      <c r="E120" s="113" t="s">
        <v>322</v>
      </c>
      <c r="F120" s="113" t="s">
        <v>323</v>
      </c>
      <c r="G120" s="113" t="s">
        <v>324</v>
      </c>
      <c r="H120" s="113" t="s">
        <v>325</v>
      </c>
      <c r="I120" s="113" t="s">
        <v>326</v>
      </c>
    </row>
    <row r="121" spans="1:9" x14ac:dyDescent="0.25">
      <c r="A121" s="114"/>
      <c r="B121" s="114"/>
      <c r="C121" s="114"/>
      <c r="D121" s="115"/>
      <c r="E121" s="115"/>
      <c r="F121" s="115"/>
      <c r="G121" s="115"/>
      <c r="H121" s="115"/>
      <c r="I121" s="115"/>
    </row>
    <row r="122" spans="1:9" x14ac:dyDescent="0.25">
      <c r="A122" s="118" t="s">
        <v>327</v>
      </c>
      <c r="B122" s="118" t="s">
        <v>328</v>
      </c>
      <c r="C122" s="118">
        <v>34</v>
      </c>
      <c r="D122" s="121">
        <v>36</v>
      </c>
      <c r="E122" s="121">
        <v>38</v>
      </c>
      <c r="F122" s="121">
        <v>40</v>
      </c>
      <c r="G122" s="121">
        <v>42</v>
      </c>
      <c r="H122" s="121">
        <v>44</v>
      </c>
      <c r="I122" s="121">
        <v>1</v>
      </c>
    </row>
    <row r="123" spans="1:9" x14ac:dyDescent="0.25">
      <c r="A123" s="118" t="s">
        <v>329</v>
      </c>
      <c r="B123" s="118" t="s">
        <v>330</v>
      </c>
      <c r="C123" s="118">
        <v>40</v>
      </c>
      <c r="D123" s="121">
        <v>42</v>
      </c>
      <c r="E123" s="121">
        <v>44</v>
      </c>
      <c r="F123" s="121">
        <v>47</v>
      </c>
      <c r="G123" s="121">
        <v>50</v>
      </c>
      <c r="H123" s="121">
        <v>54</v>
      </c>
      <c r="I123" s="121">
        <v>1</v>
      </c>
    </row>
    <row r="124" spans="1:9" x14ac:dyDescent="0.25">
      <c r="A124" s="118" t="s">
        <v>331</v>
      </c>
      <c r="B124" s="118" t="s">
        <v>332</v>
      </c>
      <c r="C124" s="118">
        <v>37</v>
      </c>
      <c r="D124" s="121">
        <v>39</v>
      </c>
      <c r="E124" s="121">
        <v>41</v>
      </c>
      <c r="F124" s="121">
        <v>44</v>
      </c>
      <c r="G124" s="121">
        <v>47</v>
      </c>
      <c r="H124" s="121">
        <v>51</v>
      </c>
      <c r="I124" s="121">
        <v>1</v>
      </c>
    </row>
    <row r="125" spans="1:9" x14ac:dyDescent="0.25">
      <c r="A125" s="118" t="s">
        <v>343</v>
      </c>
      <c r="B125" s="118" t="s">
        <v>344</v>
      </c>
      <c r="C125" s="118">
        <v>42</v>
      </c>
      <c r="D125" s="121">
        <v>44</v>
      </c>
      <c r="E125" s="121">
        <v>46</v>
      </c>
      <c r="F125" s="121">
        <v>49</v>
      </c>
      <c r="G125" s="121">
        <v>52</v>
      </c>
      <c r="H125" s="121">
        <v>56</v>
      </c>
      <c r="I125" s="121">
        <v>1</v>
      </c>
    </row>
    <row r="126" spans="1:9" x14ac:dyDescent="0.25">
      <c r="A126" s="118" t="s">
        <v>335</v>
      </c>
      <c r="B126" s="118" t="s">
        <v>336</v>
      </c>
      <c r="C126" s="118">
        <v>59</v>
      </c>
      <c r="D126" s="121">
        <v>60</v>
      </c>
      <c r="E126" s="121">
        <v>61</v>
      </c>
      <c r="F126" s="121">
        <v>62</v>
      </c>
      <c r="G126" s="121">
        <v>63</v>
      </c>
      <c r="H126" s="121">
        <v>64</v>
      </c>
      <c r="I126" s="121">
        <v>1.5</v>
      </c>
    </row>
    <row r="127" spans="1:9" x14ac:dyDescent="0.25">
      <c r="A127" s="118" t="s">
        <v>337</v>
      </c>
      <c r="B127" s="118" t="s">
        <v>338</v>
      </c>
      <c r="C127" s="118">
        <v>57.5</v>
      </c>
      <c r="D127" s="121">
        <v>58.5</v>
      </c>
      <c r="E127" s="121">
        <v>59.5</v>
      </c>
      <c r="F127" s="121">
        <v>60.5</v>
      </c>
      <c r="G127" s="121">
        <v>60.5</v>
      </c>
      <c r="H127" s="121">
        <v>60.5</v>
      </c>
      <c r="I127" s="121">
        <v>1.5</v>
      </c>
    </row>
    <row r="131" spans="1:9" ht="26.25" x14ac:dyDescent="0.25">
      <c r="A131" s="208" t="s">
        <v>363</v>
      </c>
      <c r="B131" s="208"/>
      <c r="C131" s="208"/>
      <c r="D131" s="208"/>
      <c r="E131" s="208"/>
      <c r="F131" s="208"/>
      <c r="G131" s="108"/>
      <c r="H131" s="109"/>
      <c r="I131" s="109"/>
    </row>
    <row r="132" spans="1:9" ht="26.25" x14ac:dyDescent="0.25">
      <c r="A132" s="208"/>
      <c r="B132" s="208"/>
      <c r="C132" s="208"/>
      <c r="D132" s="208"/>
      <c r="E132" s="208"/>
      <c r="F132" s="208"/>
      <c r="G132" s="110"/>
      <c r="H132" s="109"/>
      <c r="I132" s="109"/>
    </row>
    <row r="133" spans="1:9" x14ac:dyDescent="0.25">
      <c r="A133" s="111" t="s">
        <v>319</v>
      </c>
      <c r="B133" s="111"/>
      <c r="C133" s="112" t="s">
        <v>320</v>
      </c>
      <c r="D133" s="113" t="s">
        <v>321</v>
      </c>
      <c r="E133" s="113" t="s">
        <v>322</v>
      </c>
      <c r="F133" s="113" t="s">
        <v>323</v>
      </c>
      <c r="G133" s="113" t="s">
        <v>324</v>
      </c>
      <c r="H133" s="113" t="s">
        <v>325</v>
      </c>
      <c r="I133" s="113" t="s">
        <v>326</v>
      </c>
    </row>
    <row r="134" spans="1:9" x14ac:dyDescent="0.25">
      <c r="A134" s="114"/>
      <c r="B134" s="114"/>
      <c r="C134" s="114"/>
      <c r="D134" s="115"/>
      <c r="E134" s="115"/>
      <c r="F134" s="115"/>
      <c r="G134" s="115"/>
      <c r="H134" s="115"/>
      <c r="I134" s="115"/>
    </row>
    <row r="135" spans="1:9" x14ac:dyDescent="0.25">
      <c r="A135" s="118" t="s">
        <v>327</v>
      </c>
      <c r="B135" s="118" t="s">
        <v>328</v>
      </c>
      <c r="C135" s="118">
        <v>34</v>
      </c>
      <c r="D135" s="121">
        <v>36</v>
      </c>
      <c r="E135" s="121">
        <v>38</v>
      </c>
      <c r="F135" s="121">
        <v>40</v>
      </c>
      <c r="G135" s="121">
        <v>42</v>
      </c>
      <c r="H135" s="121">
        <v>44</v>
      </c>
      <c r="I135" s="121">
        <v>1</v>
      </c>
    </row>
    <row r="136" spans="1:9" x14ac:dyDescent="0.25">
      <c r="A136" s="118" t="s">
        <v>329</v>
      </c>
      <c r="B136" s="118" t="s">
        <v>330</v>
      </c>
      <c r="C136" s="118">
        <v>40</v>
      </c>
      <c r="D136" s="121">
        <v>42</v>
      </c>
      <c r="E136" s="121">
        <v>44</v>
      </c>
      <c r="F136" s="121">
        <v>47</v>
      </c>
      <c r="G136" s="121">
        <v>50</v>
      </c>
      <c r="H136" s="121">
        <v>54</v>
      </c>
      <c r="I136" s="121">
        <v>1</v>
      </c>
    </row>
    <row r="137" spans="1:9" x14ac:dyDescent="0.25">
      <c r="A137" s="118" t="s">
        <v>331</v>
      </c>
      <c r="B137" s="118" t="s">
        <v>332</v>
      </c>
      <c r="C137" s="118">
        <v>36</v>
      </c>
      <c r="D137" s="121">
        <v>38</v>
      </c>
      <c r="E137" s="121">
        <v>40</v>
      </c>
      <c r="F137" s="121">
        <v>43</v>
      </c>
      <c r="G137" s="121">
        <v>46</v>
      </c>
      <c r="H137" s="121">
        <v>50</v>
      </c>
      <c r="I137" s="121">
        <v>1</v>
      </c>
    </row>
    <row r="138" spans="1:9" x14ac:dyDescent="0.25">
      <c r="A138" s="118" t="s">
        <v>343</v>
      </c>
      <c r="B138" s="118" t="s">
        <v>344</v>
      </c>
      <c r="C138" s="118">
        <v>58</v>
      </c>
      <c r="D138" s="121">
        <v>60</v>
      </c>
      <c r="E138" s="121">
        <v>62</v>
      </c>
      <c r="F138" s="121">
        <v>65</v>
      </c>
      <c r="G138" s="121">
        <v>68</v>
      </c>
      <c r="H138" s="121">
        <v>72</v>
      </c>
      <c r="I138" s="121">
        <v>1</v>
      </c>
    </row>
    <row r="139" spans="1:9" x14ac:dyDescent="0.25">
      <c r="A139" s="118" t="s">
        <v>335</v>
      </c>
      <c r="B139" s="118" t="s">
        <v>336</v>
      </c>
      <c r="C139" s="118">
        <v>61</v>
      </c>
      <c r="D139" s="121">
        <v>62</v>
      </c>
      <c r="E139" s="121">
        <v>63</v>
      </c>
      <c r="F139" s="121">
        <v>64</v>
      </c>
      <c r="G139" s="121">
        <v>65</v>
      </c>
      <c r="H139" s="121">
        <v>66</v>
      </c>
      <c r="I139" s="121">
        <v>1</v>
      </c>
    </row>
    <row r="140" spans="1:9" x14ac:dyDescent="0.25">
      <c r="A140" s="118" t="s">
        <v>337</v>
      </c>
      <c r="B140" s="118" t="s">
        <v>338</v>
      </c>
      <c r="C140" s="118">
        <v>45</v>
      </c>
      <c r="D140" s="121">
        <v>46</v>
      </c>
      <c r="E140" s="121">
        <v>47</v>
      </c>
      <c r="F140" s="121">
        <v>48</v>
      </c>
      <c r="G140" s="121">
        <v>48.5</v>
      </c>
      <c r="H140" s="121">
        <v>49</v>
      </c>
      <c r="I140" s="121">
        <v>1</v>
      </c>
    </row>
    <row r="144" spans="1:9" ht="26.25" x14ac:dyDescent="0.25">
      <c r="A144" s="209" t="s">
        <v>364</v>
      </c>
      <c r="B144" s="209"/>
      <c r="C144" s="209"/>
      <c r="D144" s="209"/>
      <c r="E144" s="209"/>
      <c r="F144" s="209"/>
      <c r="G144" s="80"/>
      <c r="H144" s="81"/>
      <c r="I144" s="81"/>
    </row>
    <row r="145" spans="1:9" ht="26.25" x14ac:dyDescent="0.25">
      <c r="A145" s="209"/>
      <c r="B145" s="209"/>
      <c r="C145" s="209"/>
      <c r="D145" s="209"/>
      <c r="E145" s="209"/>
      <c r="F145" s="209"/>
      <c r="G145" s="122"/>
      <c r="H145" s="81"/>
      <c r="I145" s="81"/>
    </row>
    <row r="146" spans="1:9" x14ac:dyDescent="0.25">
      <c r="A146" s="123" t="s">
        <v>319</v>
      </c>
      <c r="B146" s="124"/>
      <c r="C146" s="124" t="s">
        <v>320</v>
      </c>
      <c r="D146" s="125" t="s">
        <v>321</v>
      </c>
      <c r="E146" s="125" t="s">
        <v>322</v>
      </c>
      <c r="F146" s="125" t="s">
        <v>323</v>
      </c>
      <c r="G146" s="125" t="s">
        <v>324</v>
      </c>
      <c r="H146" s="126" t="s">
        <v>325</v>
      </c>
      <c r="I146" s="127" t="s">
        <v>365</v>
      </c>
    </row>
    <row r="147" spans="1:9" x14ac:dyDescent="0.25">
      <c r="A147" s="86" t="s">
        <v>366</v>
      </c>
      <c r="B147" s="97"/>
      <c r="C147" s="97"/>
      <c r="D147" s="87"/>
      <c r="E147" s="87"/>
      <c r="F147" s="87"/>
      <c r="G147" s="87"/>
      <c r="H147" s="128"/>
      <c r="I147" s="129"/>
    </row>
    <row r="148" spans="1:9" x14ac:dyDescent="0.25">
      <c r="A148" s="88" t="s">
        <v>329</v>
      </c>
      <c r="B148" s="100" t="s">
        <v>330</v>
      </c>
      <c r="C148" s="100">
        <v>42</v>
      </c>
      <c r="D148" s="89">
        <v>44</v>
      </c>
      <c r="E148" s="89">
        <v>46</v>
      </c>
      <c r="F148" s="89">
        <v>49</v>
      </c>
      <c r="G148" s="89">
        <v>52</v>
      </c>
      <c r="H148" s="130">
        <v>56</v>
      </c>
      <c r="I148" s="89">
        <v>1</v>
      </c>
    </row>
    <row r="149" spans="1:9" x14ac:dyDescent="0.25">
      <c r="A149" s="88" t="s">
        <v>331</v>
      </c>
      <c r="B149" s="100" t="s">
        <v>332</v>
      </c>
      <c r="C149" s="100">
        <v>40</v>
      </c>
      <c r="D149" s="89">
        <v>42</v>
      </c>
      <c r="E149" s="89">
        <v>44</v>
      </c>
      <c r="F149" s="89">
        <v>47</v>
      </c>
      <c r="G149" s="89">
        <v>50</v>
      </c>
      <c r="H149" s="130">
        <v>54</v>
      </c>
      <c r="I149" s="89">
        <v>1</v>
      </c>
    </row>
    <row r="150" spans="1:9" x14ac:dyDescent="0.25">
      <c r="A150" s="88" t="s">
        <v>343</v>
      </c>
      <c r="B150" s="100" t="s">
        <v>344</v>
      </c>
      <c r="C150" s="100">
        <v>34</v>
      </c>
      <c r="D150" s="89">
        <v>36</v>
      </c>
      <c r="E150" s="89">
        <v>38</v>
      </c>
      <c r="F150" s="89">
        <v>41</v>
      </c>
      <c r="G150" s="89">
        <v>44</v>
      </c>
      <c r="H150" s="130">
        <v>48</v>
      </c>
      <c r="I150" s="89">
        <v>1</v>
      </c>
    </row>
    <row r="151" spans="1:9" x14ac:dyDescent="0.25">
      <c r="A151" s="88" t="s">
        <v>335</v>
      </c>
      <c r="B151" s="100" t="s">
        <v>336</v>
      </c>
      <c r="C151" s="100">
        <v>58</v>
      </c>
      <c r="D151" s="89">
        <v>60</v>
      </c>
      <c r="E151" s="89">
        <v>62</v>
      </c>
      <c r="F151" s="89">
        <v>63</v>
      </c>
      <c r="G151" s="89">
        <v>64</v>
      </c>
      <c r="H151" s="130">
        <v>65</v>
      </c>
      <c r="I151" s="89">
        <v>1</v>
      </c>
    </row>
    <row r="152" spans="1:9" x14ac:dyDescent="0.25">
      <c r="A152" s="88" t="s">
        <v>345</v>
      </c>
      <c r="B152" s="100" t="s">
        <v>338</v>
      </c>
      <c r="C152" s="100">
        <v>66</v>
      </c>
      <c r="D152" s="89">
        <v>67</v>
      </c>
      <c r="E152" s="89">
        <v>68</v>
      </c>
      <c r="F152" s="89">
        <v>69</v>
      </c>
      <c r="G152" s="89">
        <v>70</v>
      </c>
      <c r="H152" s="130">
        <v>71</v>
      </c>
      <c r="I152" s="89">
        <v>1</v>
      </c>
    </row>
    <row r="156" spans="1:9" ht="26.25" x14ac:dyDescent="0.25">
      <c r="A156" s="210" t="s">
        <v>367</v>
      </c>
      <c r="B156" s="210"/>
      <c r="C156" s="210"/>
      <c r="D156" s="210"/>
      <c r="E156" s="210"/>
      <c r="F156" s="210"/>
      <c r="G156" s="131"/>
    </row>
    <row r="157" spans="1:9" ht="26.25" x14ac:dyDescent="0.25">
      <c r="A157" s="210"/>
      <c r="B157" s="210"/>
      <c r="C157" s="210"/>
      <c r="D157" s="210"/>
      <c r="E157" s="210"/>
      <c r="F157" s="210"/>
      <c r="G157" s="132"/>
    </row>
    <row r="158" spans="1:9" x14ac:dyDescent="0.25">
      <c r="A158" s="101" t="s">
        <v>319</v>
      </c>
      <c r="B158" s="85" t="s">
        <v>320</v>
      </c>
      <c r="C158" s="85" t="s">
        <v>321</v>
      </c>
      <c r="D158" s="85" t="s">
        <v>322</v>
      </c>
      <c r="E158" s="85" t="s">
        <v>323</v>
      </c>
      <c r="F158" s="85" t="s">
        <v>324</v>
      </c>
      <c r="G158" s="85" t="s">
        <v>347</v>
      </c>
    </row>
    <row r="159" spans="1:9" x14ac:dyDescent="0.25">
      <c r="A159" s="104"/>
      <c r="B159" s="105"/>
      <c r="C159" s="105"/>
      <c r="D159" s="105"/>
      <c r="E159" s="105"/>
      <c r="F159" s="105"/>
      <c r="G159" s="105"/>
    </row>
    <row r="160" spans="1:9" x14ac:dyDescent="0.25">
      <c r="A160" s="133" t="s">
        <v>368</v>
      </c>
      <c r="B160" s="134">
        <v>37</v>
      </c>
      <c r="C160" s="134">
        <v>39</v>
      </c>
      <c r="D160" s="134">
        <v>41</v>
      </c>
      <c r="E160" s="134">
        <v>43</v>
      </c>
      <c r="F160" s="134">
        <v>45</v>
      </c>
      <c r="G160" s="134">
        <v>1</v>
      </c>
    </row>
    <row r="161" spans="1:9" x14ac:dyDescent="0.25">
      <c r="A161" s="88" t="s">
        <v>369</v>
      </c>
      <c r="B161" s="135">
        <v>21</v>
      </c>
      <c r="C161" s="135">
        <v>22</v>
      </c>
      <c r="D161" s="135">
        <v>23</v>
      </c>
      <c r="E161" s="135">
        <v>24</v>
      </c>
      <c r="F161" s="136">
        <v>25</v>
      </c>
      <c r="G161" s="135">
        <v>1</v>
      </c>
    </row>
    <row r="162" spans="1:9" x14ac:dyDescent="0.25">
      <c r="A162" s="88" t="s">
        <v>370</v>
      </c>
      <c r="B162" s="135">
        <v>97</v>
      </c>
      <c r="C162" s="135">
        <v>98</v>
      </c>
      <c r="D162" s="135">
        <v>99</v>
      </c>
      <c r="E162" s="135">
        <v>100</v>
      </c>
      <c r="F162">
        <v>101</v>
      </c>
      <c r="G162" s="135">
        <v>1</v>
      </c>
    </row>
    <row r="166" spans="1:9" ht="26.25" x14ac:dyDescent="0.25">
      <c r="A166" s="211" t="s">
        <v>371</v>
      </c>
      <c r="B166" s="211"/>
      <c r="C166" s="211"/>
      <c r="D166" s="211"/>
      <c r="E166" s="211"/>
      <c r="F166" s="211"/>
      <c r="G166" s="80"/>
      <c r="H166" s="81"/>
      <c r="I166" s="81"/>
    </row>
    <row r="167" spans="1:9" ht="26.25" x14ac:dyDescent="0.25">
      <c r="A167" s="211"/>
      <c r="B167" s="211"/>
      <c r="C167" s="211"/>
      <c r="D167" s="211"/>
      <c r="E167" s="211"/>
      <c r="F167" s="211"/>
      <c r="G167" s="82"/>
      <c r="H167" s="81"/>
      <c r="I167" s="81"/>
    </row>
    <row r="168" spans="1:9" x14ac:dyDescent="0.25">
      <c r="A168" s="83" t="s">
        <v>319</v>
      </c>
      <c r="B168" s="106"/>
      <c r="C168" s="107" t="s">
        <v>320</v>
      </c>
      <c r="D168" s="85" t="s">
        <v>321</v>
      </c>
      <c r="E168" s="85" t="s">
        <v>322</v>
      </c>
      <c r="F168" s="85" t="s">
        <v>323</v>
      </c>
      <c r="G168" s="85" t="s">
        <v>324</v>
      </c>
      <c r="H168" s="85" t="s">
        <v>325</v>
      </c>
      <c r="I168" s="85" t="s">
        <v>326</v>
      </c>
    </row>
    <row r="169" spans="1:9" x14ac:dyDescent="0.25">
      <c r="A169" s="86"/>
      <c r="B169" s="97"/>
      <c r="C169" s="97"/>
      <c r="D169" s="87"/>
      <c r="E169" s="87"/>
      <c r="F169" s="87"/>
      <c r="G169" s="87"/>
      <c r="H169" s="87"/>
      <c r="I169" s="87"/>
    </row>
    <row r="170" spans="1:9" x14ac:dyDescent="0.25">
      <c r="A170" s="137" t="s">
        <v>342</v>
      </c>
      <c r="B170" s="138" t="s">
        <v>372</v>
      </c>
      <c r="C170" s="98">
        <v>5</v>
      </c>
      <c r="D170" s="90">
        <v>5</v>
      </c>
      <c r="E170" s="90">
        <v>5.5</v>
      </c>
      <c r="F170" s="90">
        <v>6</v>
      </c>
      <c r="G170" s="90">
        <v>6.5</v>
      </c>
      <c r="H170" s="90">
        <v>7</v>
      </c>
      <c r="I170" s="99">
        <v>1</v>
      </c>
    </row>
    <row r="171" spans="1:9" x14ac:dyDescent="0.25">
      <c r="A171" s="137" t="s">
        <v>329</v>
      </c>
      <c r="B171" s="138" t="s">
        <v>330</v>
      </c>
      <c r="C171" s="98">
        <v>44</v>
      </c>
      <c r="D171" s="90">
        <v>46</v>
      </c>
      <c r="E171" s="90">
        <v>48</v>
      </c>
      <c r="F171" s="90">
        <v>51</v>
      </c>
      <c r="G171" s="90">
        <v>54</v>
      </c>
      <c r="H171" s="90">
        <v>58</v>
      </c>
      <c r="I171" s="99">
        <v>1</v>
      </c>
    </row>
    <row r="172" spans="1:9" x14ac:dyDescent="0.25">
      <c r="A172" s="137" t="s">
        <v>331</v>
      </c>
      <c r="B172" s="138" t="s">
        <v>332</v>
      </c>
      <c r="C172" s="98">
        <v>41</v>
      </c>
      <c r="D172" s="90">
        <v>43</v>
      </c>
      <c r="E172" s="90">
        <v>45</v>
      </c>
      <c r="F172" s="90">
        <v>48</v>
      </c>
      <c r="G172" s="90">
        <v>51</v>
      </c>
      <c r="H172" s="90">
        <v>55</v>
      </c>
      <c r="I172" s="90">
        <v>1</v>
      </c>
    </row>
    <row r="173" spans="1:9" x14ac:dyDescent="0.25">
      <c r="A173" s="137" t="s">
        <v>373</v>
      </c>
      <c r="B173" s="138" t="s">
        <v>374</v>
      </c>
      <c r="C173" s="138">
        <v>44</v>
      </c>
      <c r="D173" s="139">
        <v>46</v>
      </c>
      <c r="E173" s="139">
        <v>48</v>
      </c>
      <c r="F173" s="139">
        <v>51</v>
      </c>
      <c r="G173" s="139">
        <v>54</v>
      </c>
      <c r="H173" s="139">
        <v>58</v>
      </c>
      <c r="I173" s="139">
        <v>1</v>
      </c>
    </row>
    <row r="174" spans="1:9" x14ac:dyDescent="0.25">
      <c r="A174" s="137" t="s">
        <v>343</v>
      </c>
      <c r="B174" s="138" t="s">
        <v>344</v>
      </c>
      <c r="C174" s="138">
        <v>44</v>
      </c>
      <c r="D174" s="139">
        <v>46</v>
      </c>
      <c r="E174" s="139">
        <v>48</v>
      </c>
      <c r="F174" s="139">
        <v>51</v>
      </c>
      <c r="G174" s="139">
        <v>54</v>
      </c>
      <c r="H174" s="139">
        <v>58</v>
      </c>
      <c r="I174" s="90">
        <v>1</v>
      </c>
    </row>
    <row r="175" spans="1:9" x14ac:dyDescent="0.25">
      <c r="A175" s="137" t="s">
        <v>375</v>
      </c>
      <c r="B175" s="138" t="s">
        <v>376</v>
      </c>
      <c r="C175" s="138">
        <v>87</v>
      </c>
      <c r="D175" s="139">
        <v>87</v>
      </c>
      <c r="E175" s="139">
        <v>89</v>
      </c>
      <c r="F175" s="139">
        <v>91</v>
      </c>
      <c r="G175" s="139">
        <v>93</v>
      </c>
      <c r="H175" s="139">
        <v>95</v>
      </c>
      <c r="I175" s="90">
        <v>1.5</v>
      </c>
    </row>
    <row r="178" spans="1:9" ht="26.25" x14ac:dyDescent="0.25">
      <c r="A178" s="206" t="s">
        <v>377</v>
      </c>
      <c r="B178" s="206"/>
      <c r="C178" s="206"/>
      <c r="D178" s="206"/>
      <c r="E178" s="206"/>
      <c r="F178" s="206"/>
      <c r="G178" s="131"/>
      <c r="H178" s="140"/>
      <c r="I178" s="81"/>
    </row>
    <row r="179" spans="1:9" ht="26.25" x14ac:dyDescent="0.25">
      <c r="A179" s="206"/>
      <c r="B179" s="206"/>
      <c r="C179" s="206"/>
      <c r="D179" s="206"/>
      <c r="E179" s="206"/>
      <c r="F179" s="206"/>
      <c r="G179" s="132"/>
      <c r="H179" s="141"/>
      <c r="I179" s="81"/>
    </row>
    <row r="180" spans="1:9" x14ac:dyDescent="0.25">
      <c r="A180" s="142" t="s">
        <v>319</v>
      </c>
      <c r="B180" s="142"/>
      <c r="C180" s="143" t="s">
        <v>320</v>
      </c>
      <c r="D180" s="85" t="s">
        <v>321</v>
      </c>
      <c r="E180" s="85" t="s">
        <v>322</v>
      </c>
      <c r="F180" s="85" t="s">
        <v>323</v>
      </c>
      <c r="G180" s="85" t="s">
        <v>324</v>
      </c>
      <c r="H180" s="85" t="s">
        <v>325</v>
      </c>
      <c r="I180" s="85" t="s">
        <v>347</v>
      </c>
    </row>
    <row r="181" spans="1:9" x14ac:dyDescent="0.25">
      <c r="A181" s="104"/>
      <c r="B181" s="104"/>
      <c r="C181" s="144"/>
      <c r="D181" s="145"/>
      <c r="E181" s="145"/>
      <c r="F181" s="145"/>
      <c r="G181" s="145"/>
      <c r="H181" s="145"/>
      <c r="I181" s="105"/>
    </row>
    <row r="182" spans="1:9" x14ac:dyDescent="0.25">
      <c r="A182" s="146" t="s">
        <v>331</v>
      </c>
      <c r="B182" s="147" t="s">
        <v>332</v>
      </c>
      <c r="C182" s="147">
        <v>37.5</v>
      </c>
      <c r="D182" s="142">
        <v>39.5</v>
      </c>
      <c r="E182" s="142">
        <v>41.5</v>
      </c>
      <c r="F182" s="142">
        <v>43.5</v>
      </c>
      <c r="G182" s="142">
        <v>45.5</v>
      </c>
      <c r="H182" s="142">
        <v>47.5</v>
      </c>
      <c r="I182" s="142">
        <v>1</v>
      </c>
    </row>
    <row r="183" spans="1:9" x14ac:dyDescent="0.25">
      <c r="A183" s="137" t="s">
        <v>333</v>
      </c>
      <c r="B183" s="138" t="s">
        <v>334</v>
      </c>
      <c r="C183" s="138">
        <v>49</v>
      </c>
      <c r="D183" s="139">
        <v>51</v>
      </c>
      <c r="E183" s="139">
        <v>53</v>
      </c>
      <c r="F183" s="139">
        <v>55</v>
      </c>
      <c r="G183" s="139">
        <v>57</v>
      </c>
      <c r="H183" s="139">
        <v>59</v>
      </c>
      <c r="I183" s="139">
        <v>1</v>
      </c>
    </row>
    <row r="184" spans="1:9" x14ac:dyDescent="0.25">
      <c r="A184" s="137" t="s">
        <v>343</v>
      </c>
      <c r="B184" s="138" t="s">
        <v>378</v>
      </c>
      <c r="C184" s="138">
        <v>19.5</v>
      </c>
      <c r="D184" s="139">
        <v>20.5</v>
      </c>
      <c r="E184" s="139">
        <v>21.5</v>
      </c>
      <c r="F184" s="139">
        <v>22.5</v>
      </c>
      <c r="G184" s="139">
        <v>23.5</v>
      </c>
      <c r="H184" s="139">
        <v>24.5</v>
      </c>
      <c r="I184" s="139">
        <v>1</v>
      </c>
    </row>
    <row r="185" spans="1:9" x14ac:dyDescent="0.25">
      <c r="A185" s="137" t="s">
        <v>379</v>
      </c>
      <c r="B185" s="138" t="s">
        <v>380</v>
      </c>
      <c r="C185" s="138">
        <v>77.5</v>
      </c>
      <c r="D185" s="139">
        <v>78.5</v>
      </c>
      <c r="E185" s="139">
        <v>79.5</v>
      </c>
      <c r="F185" s="139">
        <v>80.5</v>
      </c>
      <c r="G185" s="139">
        <v>81.5</v>
      </c>
      <c r="H185" s="139">
        <v>82.5</v>
      </c>
      <c r="I185" s="139">
        <v>1.5</v>
      </c>
    </row>
  </sheetData>
  <mergeCells count="16">
    <mergeCell ref="A1:F2"/>
    <mergeCell ref="A15:F16"/>
    <mergeCell ref="A28:F29"/>
    <mergeCell ref="G28:H29"/>
    <mergeCell ref="A38:F39"/>
    <mergeCell ref="A51:F52"/>
    <mergeCell ref="A65:F66"/>
    <mergeCell ref="A78:F79"/>
    <mergeCell ref="A91:F92"/>
    <mergeCell ref="A105:F106"/>
    <mergeCell ref="A178:F179"/>
    <mergeCell ref="A118:F119"/>
    <mergeCell ref="A131:F132"/>
    <mergeCell ref="A144:F145"/>
    <mergeCell ref="A156:F157"/>
    <mergeCell ref="A166:F167"/>
  </mergeCell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Esileht</vt:lpstr>
      <vt:lpstr>Põhikollektsioon</vt:lpstr>
      <vt:lpstr>Eripakkumised ja eelmine hooaeg</vt:lpstr>
      <vt:lpstr>Mõõdutabelid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revision>12</cp:revision>
  <dcterms:created xsi:type="dcterms:W3CDTF">2017-06-19T08:32:30Z</dcterms:created>
  <dcterms:modified xsi:type="dcterms:W3CDTF">2018-06-21T11:17:51Z</dcterms:modified>
  <dc:language>et-EE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