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a\Dropbox\ZUZU\ZUZU Poe kaustad\Engel_Living tellimused\"/>
    </mc:Choice>
  </mc:AlternateContent>
  <xr:revisionPtr revIDLastSave="0" documentId="13_ncr:1_{36C91519-FEAE-4F5E-8A2E-46E3F590E581}" xr6:coauthVersionLast="47" xr6:coauthVersionMax="47" xr10:uidLastSave="{00000000-0000-0000-0000-000000000000}"/>
  <bookViews>
    <workbookView xWindow="-120" yWindow="-120" windowWidth="29040" windowHeight="17640" tabRatio="832" xr2:uid="{00000000-000D-0000-FFFF-FFFF00000000}"/>
  </bookViews>
  <sheets>
    <sheet name="Tellimusvorm" sheetId="1" r:id="rId1"/>
    <sheet name="Ettemaksuarve" sheetId="2" state="hidden" r:id="rId2"/>
    <sheet name="Lõpparve" sheetId="3" state="hidden" r:id="rId3"/>
  </sheets>
  <definedNames>
    <definedName name="_xlnm.Print_Area" localSheetId="1">Ettemaksuarve!$A$1:$J$67</definedName>
    <definedName name="_xlnm.Print_Area" localSheetId="2">Lõpparve!$A$1:$J$69</definedName>
  </definedNames>
  <calcPr calcId="181029"/>
</workbook>
</file>

<file path=xl/calcChain.xml><?xml version="1.0" encoding="utf-8"?>
<calcChain xmlns="http://schemas.openxmlformats.org/spreadsheetml/2006/main">
  <c r="C35" i="2" l="1"/>
  <c r="C35" i="3" s="1"/>
  <c r="C36" i="3"/>
  <c r="C37" i="3"/>
  <c r="C34" i="3"/>
  <c r="D34" i="3"/>
  <c r="E34" i="3"/>
  <c r="F34" i="3"/>
  <c r="H34" i="3"/>
  <c r="D35" i="3"/>
  <c r="E35" i="3"/>
  <c r="F35" i="3"/>
  <c r="H35" i="3"/>
  <c r="D36" i="3"/>
  <c r="E36" i="3"/>
  <c r="F36" i="3"/>
  <c r="H36" i="3"/>
  <c r="D37" i="3"/>
  <c r="E37" i="3"/>
  <c r="F37" i="3"/>
  <c r="H37" i="3"/>
  <c r="C38" i="3"/>
  <c r="D38" i="3"/>
  <c r="E38" i="3"/>
  <c r="F38" i="3"/>
  <c r="H38" i="3"/>
  <c r="C39" i="3"/>
  <c r="D39" i="3"/>
  <c r="E39" i="3"/>
  <c r="F39" i="3"/>
  <c r="H39" i="3"/>
  <c r="F32" i="2"/>
  <c r="H29" i="1" l="1"/>
  <c r="H30" i="1"/>
  <c r="H31" i="1"/>
  <c r="H32" i="1"/>
  <c r="H33" i="1" l="1"/>
  <c r="H34" i="1" l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20" i="2" l="1"/>
  <c r="H21" i="2"/>
  <c r="E29" i="2" l="1"/>
  <c r="E29" i="3" s="1"/>
  <c r="E30" i="2"/>
  <c r="E30" i="3" s="1"/>
  <c r="E31" i="2"/>
  <c r="E31" i="3" s="1"/>
  <c r="E32" i="2"/>
  <c r="E32" i="3" s="1"/>
  <c r="E33" i="2"/>
  <c r="E33" i="3" s="1"/>
  <c r="E34" i="2"/>
  <c r="E35" i="2"/>
  <c r="E36" i="2"/>
  <c r="E37" i="2"/>
  <c r="E38" i="2"/>
  <c r="E39" i="2"/>
  <c r="E40" i="2"/>
  <c r="E40" i="3" s="1"/>
  <c r="E41" i="2"/>
  <c r="E41" i="3" s="1"/>
  <c r="E42" i="2"/>
  <c r="E42" i="3" s="1"/>
  <c r="E43" i="2"/>
  <c r="E43" i="3" s="1"/>
  <c r="E44" i="2"/>
  <c r="E44" i="3" s="1"/>
  <c r="E45" i="2"/>
  <c r="E45" i="3" s="1"/>
  <c r="G47" i="2"/>
  <c r="H47" i="2"/>
  <c r="N47" i="2" s="1"/>
  <c r="J48" i="1"/>
  <c r="H48" i="2"/>
  <c r="H48" i="3" s="1"/>
  <c r="G49" i="2"/>
  <c r="G49" i="3" s="1"/>
  <c r="H49" i="2"/>
  <c r="H49" i="3"/>
  <c r="C47" i="2"/>
  <c r="C47" i="3" s="1"/>
  <c r="D47" i="2"/>
  <c r="D47" i="3" s="1"/>
  <c r="E47" i="2"/>
  <c r="E47" i="3" s="1"/>
  <c r="F47" i="2"/>
  <c r="F47" i="3" s="1"/>
  <c r="C48" i="2"/>
  <c r="C48" i="3" s="1"/>
  <c r="D48" i="2"/>
  <c r="D48" i="3" s="1"/>
  <c r="E48" i="2"/>
  <c r="E48" i="3" s="1"/>
  <c r="F48" i="2"/>
  <c r="F48" i="3" s="1"/>
  <c r="C49" i="2"/>
  <c r="C49" i="3" s="1"/>
  <c r="D49" i="2"/>
  <c r="D49" i="3" s="1"/>
  <c r="E49" i="2"/>
  <c r="E49" i="3" s="1"/>
  <c r="F49" i="2"/>
  <c r="F49" i="3" s="1"/>
  <c r="H46" i="2"/>
  <c r="N46" i="2" s="1"/>
  <c r="N49" i="2"/>
  <c r="H29" i="2"/>
  <c r="N29" i="2" s="1"/>
  <c r="H30" i="2"/>
  <c r="N30" i="2" s="1"/>
  <c r="H31" i="2"/>
  <c r="N31" i="2" s="1"/>
  <c r="H32" i="2"/>
  <c r="H32" i="3" s="1"/>
  <c r="H34" i="2"/>
  <c r="N34" i="2" s="1"/>
  <c r="H35" i="2"/>
  <c r="N35" i="2" s="1"/>
  <c r="H36" i="2"/>
  <c r="N36" i="2" s="1"/>
  <c r="H38" i="2"/>
  <c r="N38" i="2" s="1"/>
  <c r="H39" i="2"/>
  <c r="N39" i="2" s="1"/>
  <c r="H40" i="2"/>
  <c r="N40" i="2" s="1"/>
  <c r="H41" i="2"/>
  <c r="N41" i="2" s="1"/>
  <c r="H42" i="2"/>
  <c r="N42" i="2" s="1"/>
  <c r="H43" i="2"/>
  <c r="N43" i="2" s="1"/>
  <c r="H44" i="2"/>
  <c r="N44" i="2" s="1"/>
  <c r="H45" i="2"/>
  <c r="H45" i="3" s="1"/>
  <c r="N45" i="2"/>
  <c r="G29" i="2"/>
  <c r="G30" i="2"/>
  <c r="G31" i="2"/>
  <c r="G32" i="2"/>
  <c r="G33" i="2"/>
  <c r="H33" i="2"/>
  <c r="H33" i="3" s="1"/>
  <c r="G34" i="2"/>
  <c r="G34" i="3" s="1"/>
  <c r="I34" i="3" s="1"/>
  <c r="J35" i="1"/>
  <c r="J36" i="1"/>
  <c r="J37" i="1"/>
  <c r="H37" i="2"/>
  <c r="N37" i="2" s="1"/>
  <c r="G38" i="2"/>
  <c r="G38" i="3" s="1"/>
  <c r="I38" i="3" s="1"/>
  <c r="G39" i="2"/>
  <c r="G39" i="3" s="1"/>
  <c r="I39" i="3" s="1"/>
  <c r="G40" i="2"/>
  <c r="I40" i="2" s="1"/>
  <c r="G41" i="2"/>
  <c r="G42" i="2"/>
  <c r="G43" i="2"/>
  <c r="G44" i="2"/>
  <c r="I44" i="2" s="1"/>
  <c r="J45" i="1"/>
  <c r="G46" i="2"/>
  <c r="J29" i="1"/>
  <c r="J32" i="1"/>
  <c r="J38" i="1"/>
  <c r="J40" i="1"/>
  <c r="J42" i="1"/>
  <c r="J44" i="1"/>
  <c r="D33" i="2"/>
  <c r="D33" i="3" s="1"/>
  <c r="C32" i="2"/>
  <c r="C32" i="3" s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30" i="1"/>
  <c r="B30" i="3"/>
  <c r="B29" i="3"/>
  <c r="H24" i="3"/>
  <c r="M54" i="2"/>
  <c r="O53" i="2"/>
  <c r="N52" i="2"/>
  <c r="O52" i="2" s="1"/>
  <c r="N51" i="2"/>
  <c r="O51" i="2" s="1"/>
  <c r="H50" i="2"/>
  <c r="N50" i="2" s="1"/>
  <c r="F50" i="2"/>
  <c r="E50" i="2"/>
  <c r="D50" i="2"/>
  <c r="C50" i="2"/>
  <c r="F46" i="2"/>
  <c r="F46" i="3" s="1"/>
  <c r="E46" i="2"/>
  <c r="E46" i="3" s="1"/>
  <c r="D46" i="2"/>
  <c r="D46" i="3" s="1"/>
  <c r="C46" i="2"/>
  <c r="C46" i="3" s="1"/>
  <c r="F45" i="2"/>
  <c r="F45" i="3" s="1"/>
  <c r="D45" i="2"/>
  <c r="D45" i="3" s="1"/>
  <c r="C45" i="2"/>
  <c r="C45" i="3" s="1"/>
  <c r="H44" i="3"/>
  <c r="F44" i="2"/>
  <c r="F44" i="3" s="1"/>
  <c r="D44" i="2"/>
  <c r="D44" i="3" s="1"/>
  <c r="C44" i="2"/>
  <c r="C44" i="3" s="1"/>
  <c r="H43" i="3"/>
  <c r="F43" i="2"/>
  <c r="F43" i="3" s="1"/>
  <c r="D43" i="2"/>
  <c r="D43" i="3" s="1"/>
  <c r="C43" i="2"/>
  <c r="C43" i="3" s="1"/>
  <c r="H42" i="3"/>
  <c r="F42" i="2"/>
  <c r="F42" i="3" s="1"/>
  <c r="D42" i="2"/>
  <c r="D42" i="3" s="1"/>
  <c r="C42" i="2"/>
  <c r="C42" i="3" s="1"/>
  <c r="F41" i="2"/>
  <c r="F41" i="3" s="1"/>
  <c r="D41" i="2"/>
  <c r="D41" i="3" s="1"/>
  <c r="C41" i="2"/>
  <c r="C41" i="3" s="1"/>
  <c r="H40" i="3"/>
  <c r="F40" i="2"/>
  <c r="F40" i="3" s="1"/>
  <c r="D40" i="2"/>
  <c r="D40" i="3" s="1"/>
  <c r="C40" i="2"/>
  <c r="C40" i="3" s="1"/>
  <c r="F39" i="2"/>
  <c r="D39" i="2"/>
  <c r="C39" i="2"/>
  <c r="F38" i="2"/>
  <c r="D38" i="2"/>
  <c r="C38" i="2"/>
  <c r="F37" i="2"/>
  <c r="D37" i="2"/>
  <c r="C37" i="2"/>
  <c r="F36" i="2"/>
  <c r="D36" i="2"/>
  <c r="C36" i="2"/>
  <c r="F35" i="2"/>
  <c r="D35" i="2"/>
  <c r="F34" i="2"/>
  <c r="D34" i="2"/>
  <c r="C34" i="2"/>
  <c r="F33" i="2"/>
  <c r="F33" i="3" s="1"/>
  <c r="C33" i="2"/>
  <c r="C33" i="3" s="1"/>
  <c r="F32" i="3"/>
  <c r="D32" i="2"/>
  <c r="D32" i="3" s="1"/>
  <c r="F31" i="2"/>
  <c r="F31" i="3" s="1"/>
  <c r="D31" i="2"/>
  <c r="D31" i="3" s="1"/>
  <c r="C31" i="2"/>
  <c r="C31" i="3" s="1"/>
  <c r="F30" i="2"/>
  <c r="F30" i="3" s="1"/>
  <c r="D30" i="2"/>
  <c r="D30" i="3" s="1"/>
  <c r="C30" i="2"/>
  <c r="C30" i="3" s="1"/>
  <c r="B30" i="2"/>
  <c r="F29" i="2"/>
  <c r="F29" i="3" s="1"/>
  <c r="D29" i="2"/>
  <c r="D29" i="3" s="1"/>
  <c r="C29" i="2"/>
  <c r="C29" i="3" s="1"/>
  <c r="B29" i="2"/>
  <c r="H21" i="3"/>
  <c r="H20" i="3"/>
  <c r="H19" i="2"/>
  <c r="H19" i="3" s="1"/>
  <c r="J56" i="1"/>
  <c r="J55" i="1"/>
  <c r="J54" i="1"/>
  <c r="J53" i="1"/>
  <c r="J52" i="1"/>
  <c r="J51" i="1"/>
  <c r="G50" i="2"/>
  <c r="J49" i="1"/>
  <c r="B29" i="1"/>
  <c r="J50" i="1"/>
  <c r="J46" i="1"/>
  <c r="J47" i="1"/>
  <c r="H46" i="3" l="1"/>
  <c r="H41" i="3"/>
  <c r="O50" i="2"/>
  <c r="H47" i="3"/>
  <c r="N48" i="2"/>
  <c r="O49" i="2"/>
  <c r="I49" i="2"/>
  <c r="N33" i="2"/>
  <c r="N32" i="2"/>
  <c r="O32" i="2" s="1"/>
  <c r="I32" i="2"/>
  <c r="H31" i="3"/>
  <c r="H29" i="3"/>
  <c r="I49" i="3"/>
  <c r="I29" i="2"/>
  <c r="G40" i="3"/>
  <c r="I40" i="3" s="1"/>
  <c r="O40" i="2"/>
  <c r="G32" i="3"/>
  <c r="I32" i="3" s="1"/>
  <c r="I42" i="2"/>
  <c r="G42" i="3"/>
  <c r="I42" i="3" s="1"/>
  <c r="O42" i="2"/>
  <c r="G37" i="2"/>
  <c r="G37" i="3" s="1"/>
  <c r="I37" i="3" s="1"/>
  <c r="G48" i="2"/>
  <c r="G36" i="2"/>
  <c r="G36" i="3" s="1"/>
  <c r="I36" i="3" s="1"/>
  <c r="J41" i="1"/>
  <c r="G35" i="2"/>
  <c r="G35" i="3" s="1"/>
  <c r="I35" i="3" s="1"/>
  <c r="I34" i="2"/>
  <c r="O34" i="2"/>
  <c r="G33" i="3"/>
  <c r="I33" i="3" s="1"/>
  <c r="I33" i="2"/>
  <c r="O46" i="2"/>
  <c r="I46" i="2"/>
  <c r="G46" i="3"/>
  <c r="O39" i="2"/>
  <c r="I39" i="2"/>
  <c r="I47" i="2"/>
  <c r="O47" i="2"/>
  <c r="G47" i="3"/>
  <c r="O41" i="2"/>
  <c r="I41" i="2"/>
  <c r="G41" i="3"/>
  <c r="I41" i="3" s="1"/>
  <c r="O38" i="2"/>
  <c r="I38" i="2"/>
  <c r="O43" i="2"/>
  <c r="G43" i="3"/>
  <c r="I43" i="3" s="1"/>
  <c r="I43" i="2"/>
  <c r="G44" i="3"/>
  <c r="I44" i="3" s="1"/>
  <c r="J43" i="1"/>
  <c r="J34" i="1"/>
  <c r="I50" i="2"/>
  <c r="J33" i="1"/>
  <c r="J39" i="1"/>
  <c r="G45" i="2"/>
  <c r="O44" i="2"/>
  <c r="O31" i="2"/>
  <c r="G31" i="3"/>
  <c r="I31" i="2"/>
  <c r="J31" i="1"/>
  <c r="I30" i="2"/>
  <c r="G30" i="3"/>
  <c r="G29" i="3"/>
  <c r="O29" i="2"/>
  <c r="J30" i="1"/>
  <c r="O30" i="2"/>
  <c r="H30" i="3"/>
  <c r="I46" i="3" l="1"/>
  <c r="I47" i="3"/>
  <c r="I31" i="3"/>
  <c r="N54" i="2"/>
  <c r="I29" i="3"/>
  <c r="O33" i="2"/>
  <c r="O36" i="2"/>
  <c r="I36" i="2"/>
  <c r="G48" i="3"/>
  <c r="I48" i="3" s="1"/>
  <c r="O48" i="2"/>
  <c r="I48" i="2"/>
  <c r="I37" i="2"/>
  <c r="O37" i="2"/>
  <c r="I35" i="2"/>
  <c r="O35" i="2"/>
  <c r="J58" i="1"/>
  <c r="J59" i="1" s="1"/>
  <c r="J60" i="1" s="1"/>
  <c r="G45" i="3"/>
  <c r="I45" i="3" s="1"/>
  <c r="I45" i="2"/>
  <c r="O45" i="2"/>
  <c r="I30" i="3"/>
  <c r="I57" i="3" l="1"/>
  <c r="I58" i="3" s="1"/>
  <c r="I59" i="3" s="1"/>
  <c r="O54" i="2"/>
  <c r="I55" i="2"/>
  <c r="I59" i="2" l="1"/>
  <c r="I60" i="2" s="1"/>
  <c r="I56" i="2"/>
  <c r="I57" i="2" s="1"/>
  <c r="I61" i="3"/>
  <c r="I63" i="3" s="1"/>
  <c r="I64" i="3" s="1"/>
  <c r="I6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3" authorId="0" shapeId="0" xr:uid="{00000000-0006-0000-0100-000001000000}">
      <text>
        <r>
          <rPr>
            <b/>
            <sz val="10"/>
            <color rgb="FF000000"/>
            <rFont val="Tahoma"/>
            <family val="2"/>
            <charset val="186"/>
          </rPr>
          <t>Anda:</t>
        </r>
        <r>
          <rPr>
            <sz val="10"/>
            <color rgb="FF000000"/>
            <rFont val="Tahoma"/>
            <family val="2"/>
            <charset val="186"/>
          </rPr>
          <t>Datums</t>
        </r>
      </text>
    </comment>
    <comment ref="D28" authorId="0" shapeId="0" xr:uid="{00000000-0006-0000-0100-000002000000}">
      <text>
        <r>
          <rPr>
            <b/>
            <sz val="10"/>
            <color rgb="FF000000"/>
            <rFont val="Tahoma"/>
            <family val="2"/>
            <charset val="186"/>
          </rPr>
          <t>Anda:</t>
        </r>
        <r>
          <rPr>
            <sz val="10"/>
            <color rgb="FF000000"/>
            <rFont val="Tahoma"/>
            <family val="2"/>
            <charset val="186"/>
          </rPr>
          <t>Nosaukums</t>
        </r>
      </text>
    </comment>
    <comment ref="F28" authorId="0" shapeId="0" xr:uid="{00000000-0006-0000-0100-000003000000}">
      <text>
        <r>
          <rPr>
            <b/>
            <sz val="10"/>
            <color rgb="FF000000"/>
            <rFont val="Tahoma"/>
            <family val="2"/>
            <charset val="186"/>
          </rPr>
          <t>Anda:</t>
        </r>
        <r>
          <rPr>
            <sz val="10"/>
            <color rgb="FF000000"/>
            <rFont val="Tahoma"/>
            <family val="2"/>
            <charset val="186"/>
          </rPr>
          <t>Izmērs</t>
        </r>
      </text>
    </comment>
    <comment ref="G28" authorId="0" shapeId="0" xr:uid="{00000000-0006-0000-0100-000004000000}">
      <text>
        <r>
          <rPr>
            <b/>
            <sz val="10"/>
            <color rgb="FF000000"/>
            <rFont val="Tahoma"/>
            <family val="2"/>
            <charset val="186"/>
          </rPr>
          <t>Anda:</t>
        </r>
        <r>
          <rPr>
            <sz val="10"/>
            <color rgb="FF000000"/>
            <rFont val="Tahoma"/>
            <family val="2"/>
            <charset val="186"/>
          </rPr>
          <t>Cena par 1 gabalu</t>
        </r>
      </text>
    </comment>
    <comment ref="H28" authorId="0" shapeId="0" xr:uid="{00000000-0006-0000-0100-000005000000}">
      <text>
        <r>
          <rPr>
            <b/>
            <sz val="10"/>
            <color rgb="FF000000"/>
            <rFont val="Tahoma"/>
            <family val="2"/>
            <charset val="186"/>
          </rPr>
          <t>Anda:</t>
        </r>
        <r>
          <rPr>
            <sz val="10"/>
            <color rgb="FF000000"/>
            <rFont val="Tahoma"/>
            <family val="2"/>
            <charset val="186"/>
          </rPr>
          <t>Daudzums</t>
        </r>
      </text>
    </comment>
    <comment ref="H55" authorId="0" shapeId="0" xr:uid="{00000000-0006-0000-0100-000006000000}">
      <text>
        <r>
          <rPr>
            <b/>
            <sz val="10"/>
            <color rgb="FF000000"/>
            <rFont val="Tahoma"/>
            <family val="2"/>
            <charset val="186"/>
          </rPr>
          <t>Anda:</t>
        </r>
        <r>
          <rPr>
            <sz val="10"/>
            <color rgb="FF000000"/>
            <rFont val="Tahoma"/>
            <family val="2"/>
            <charset val="186"/>
          </rPr>
          <t>Kopā</t>
        </r>
      </text>
    </comment>
    <comment ref="H57" authorId="0" shapeId="0" xr:uid="{00000000-0006-0000-0100-000007000000}">
      <text>
        <r>
          <rPr>
            <b/>
            <sz val="10"/>
            <color rgb="FF000000"/>
            <rFont val="Tahoma"/>
            <family val="2"/>
            <charset val="186"/>
          </rPr>
          <t>Anda:</t>
        </r>
        <r>
          <rPr>
            <sz val="10"/>
            <color rgb="FF000000"/>
            <rFont val="Tahoma"/>
            <family val="2"/>
            <charset val="186"/>
          </rPr>
          <t>PVN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3" authorId="0" shapeId="0" xr:uid="{00000000-0006-0000-0200-000001000000}">
      <text>
        <r>
          <rPr>
            <b/>
            <sz val="10"/>
            <color rgb="FF000000"/>
            <rFont val="Tahoma"/>
            <family val="2"/>
            <charset val="186"/>
          </rPr>
          <t>Anda:</t>
        </r>
        <r>
          <rPr>
            <sz val="10"/>
            <color rgb="FF000000"/>
            <rFont val="Tahoma"/>
            <family val="2"/>
            <charset val="186"/>
          </rPr>
          <t>Datums</t>
        </r>
      </text>
    </comment>
    <comment ref="D28" authorId="0" shapeId="0" xr:uid="{00000000-0006-0000-0200-000002000000}">
      <text>
        <r>
          <rPr>
            <b/>
            <sz val="10"/>
            <color rgb="FF000000"/>
            <rFont val="Tahoma"/>
            <family val="2"/>
            <charset val="186"/>
          </rPr>
          <t>Anda:</t>
        </r>
        <r>
          <rPr>
            <sz val="10"/>
            <color rgb="FF000000"/>
            <rFont val="Tahoma"/>
            <family val="2"/>
            <charset val="186"/>
          </rPr>
          <t>Nosaukums</t>
        </r>
      </text>
    </comment>
    <comment ref="F28" authorId="0" shapeId="0" xr:uid="{00000000-0006-0000-0200-000003000000}">
      <text>
        <r>
          <rPr>
            <b/>
            <sz val="10"/>
            <color rgb="FF000000"/>
            <rFont val="Tahoma"/>
            <family val="2"/>
            <charset val="186"/>
          </rPr>
          <t>Anda:</t>
        </r>
        <r>
          <rPr>
            <sz val="10"/>
            <color rgb="FF000000"/>
            <rFont val="Tahoma"/>
            <family val="2"/>
            <charset val="186"/>
          </rPr>
          <t>Izmērs</t>
        </r>
      </text>
    </comment>
    <comment ref="G28" authorId="0" shapeId="0" xr:uid="{00000000-0006-0000-0200-000004000000}">
      <text>
        <r>
          <rPr>
            <b/>
            <sz val="10"/>
            <color rgb="FF000000"/>
            <rFont val="Tahoma"/>
            <family val="2"/>
            <charset val="186"/>
          </rPr>
          <t>Anda:</t>
        </r>
        <r>
          <rPr>
            <sz val="10"/>
            <color rgb="FF000000"/>
            <rFont val="Tahoma"/>
            <family val="2"/>
            <charset val="186"/>
          </rPr>
          <t>Cena par 1 gabalu</t>
        </r>
      </text>
    </comment>
    <comment ref="H28" authorId="0" shapeId="0" xr:uid="{00000000-0006-0000-0200-000005000000}">
      <text>
        <r>
          <rPr>
            <b/>
            <sz val="10"/>
            <color rgb="FF000000"/>
            <rFont val="Tahoma"/>
            <family val="2"/>
            <charset val="186"/>
          </rPr>
          <t>Anda:</t>
        </r>
        <r>
          <rPr>
            <sz val="10"/>
            <color rgb="FF000000"/>
            <rFont val="Tahoma"/>
            <family val="2"/>
            <charset val="186"/>
          </rPr>
          <t>Daudzums</t>
        </r>
      </text>
    </comment>
    <comment ref="H57" authorId="0" shapeId="0" xr:uid="{00000000-0006-0000-0200-000006000000}">
      <text>
        <r>
          <rPr>
            <b/>
            <sz val="10"/>
            <color rgb="FF000000"/>
            <rFont val="Tahoma"/>
            <family val="2"/>
            <charset val="186"/>
          </rPr>
          <t>Anda:</t>
        </r>
        <r>
          <rPr>
            <sz val="10"/>
            <color rgb="FF000000"/>
            <rFont val="Tahoma"/>
            <family val="2"/>
            <charset val="186"/>
          </rPr>
          <t>Kopā</t>
        </r>
      </text>
    </comment>
    <comment ref="H58" authorId="0" shapeId="0" xr:uid="{00000000-0006-0000-0200-000007000000}">
      <text>
        <r>
          <rPr>
            <b/>
            <sz val="10"/>
            <color rgb="FF000000"/>
            <rFont val="Tahoma"/>
            <family val="2"/>
            <charset val="186"/>
          </rPr>
          <t>Anda:</t>
        </r>
        <r>
          <rPr>
            <sz val="10"/>
            <color rgb="FF000000"/>
            <rFont val="Tahoma"/>
            <family val="2"/>
            <charset val="186"/>
          </rPr>
          <t>PVN</t>
        </r>
      </text>
    </comment>
  </commentList>
</comments>
</file>

<file path=xl/sharedStrings.xml><?xml version="1.0" encoding="utf-8"?>
<sst xmlns="http://schemas.openxmlformats.org/spreadsheetml/2006/main" count="158" uniqueCount="96">
  <si>
    <t>Kui sul on oluline teada, kuidas ja kelle poolt on sinu riided tehtud</t>
  </si>
  <si>
    <t>Tellimuste esitamise tähtaega jälgi meie</t>
  </si>
  <si>
    <t>kodulehel</t>
  </si>
  <si>
    <t>Tellija nimi:</t>
  </si>
  <si>
    <t>Tootevalikuga saad tutvuda Livingcrafts'i e-poes:</t>
  </si>
  <si>
    <t>https://www.livingcrafts.de/</t>
  </si>
  <si>
    <t>Telefon:</t>
  </si>
  <si>
    <t>E-posti aadress:</t>
  </si>
  <si>
    <t>NB! Pakkumine ei kehti pesuvahendite puhul, nendele kehtib täishind.</t>
  </si>
  <si>
    <t>Tellimuse kätte saamise viis ja koht:</t>
  </si>
  <si>
    <t>Erinevaid tellimusi saab ühendada.  
Infoga teiste tellimuste kohta saad tutvuda meie kodulehel:</t>
  </si>
  <si>
    <t>SIIN</t>
  </si>
  <si>
    <t>Kirjuta e-poes olev tootekood</t>
  </si>
  <si>
    <t>Kirjuta suurus-number</t>
  </si>
  <si>
    <t>Kirjuta e-poes olev hind</t>
  </si>
  <si>
    <t>Soodus-hinda arvutab ise</t>
  </si>
  <si>
    <t>Kirjuta soovitud kogus</t>
  </si>
  <si>
    <t>Arvutatakse automaatselt</t>
  </si>
  <si>
    <t>Kirjuta toote nimetus ja värvus</t>
  </si>
  <si>
    <t>Hind alega</t>
  </si>
  <si>
    <t>NR</t>
  </si>
  <si>
    <t>KOOD</t>
  </si>
  <si>
    <t>NIMETUS</t>
  </si>
  <si>
    <t>Suurus</t>
  </si>
  <si>
    <t>HIND</t>
  </si>
  <si>
    <t>KOGUS</t>
  </si>
  <si>
    <t>Summa</t>
  </si>
  <si>
    <t>Tellimistingimused:</t>
  </si>
  <si>
    <t>■</t>
  </si>
  <si>
    <t>Kui oled tellimusvormis märkinud kõik huvipakkuvad tooted, vaata see veel üle, kirjuta küsitud kontaktandmed ning saada tellimusvorm meile e-postile info@zuzu.ee.</t>
  </si>
  <si>
    <t>Me saadame sulle ettemaksu arve, mis on 50% tellimuse kogumaksumusest.</t>
  </si>
  <si>
    <t>Peale ettemaksu tasumist on sinu tellimus jõustunud.</t>
  </si>
  <si>
    <t>Kui tühistad tellimuse pärast seda, kui tellimus on edastatud tootjale, siis ettemaks tagastamisele ei kuulu.</t>
  </si>
  <si>
    <t>Ettemaksu tagastame vaid sel juhul, kui tootja või meiepoolse vea tõttu me tellimust ei suuda täita.</t>
  </si>
  <si>
    <t>Kui tooted on jõudnud Eestisse, võtame sinuga ühendust ja lepime kokku ülejäänud summa tasumise korra. Oma tellimuse saad kätte või saadame selle välja peale teise osa tasumist.</t>
  </si>
  <si>
    <t>Tellitud tooted saab tagastada vaid tootmisdefekti korral.</t>
  </si>
  <si>
    <t>Suurusnumbri saame vahetada vaid siis, kui vastav toode on meil poes olemas. Muudel juhtudel me ettetellitud tooteid ei vaheta.</t>
  </si>
  <si>
    <t>Lisaküsimuste korral helista: 56686032 või kirjuta: info@zuzu.ee</t>
  </si>
  <si>
    <t>Tellimuse saaja:</t>
  </si>
  <si>
    <t>ZUZU Eesti OÜ</t>
  </si>
  <si>
    <t>Registrikood:</t>
  </si>
  <si>
    <t>Juriidiline aadress:</t>
  </si>
  <si>
    <t>Taludevahe 39, Tallinn</t>
  </si>
  <si>
    <t>Kaupluse asukoht:</t>
  </si>
  <si>
    <t>Akadeemia tee 33, I korrus, Tallinn</t>
  </si>
  <si>
    <t>info@zuzu.ee</t>
  </si>
  <si>
    <t>Kodulehe aadress:</t>
  </si>
  <si>
    <t>www.zuzu.ee</t>
  </si>
  <si>
    <t>FaceBooki aadress:</t>
  </si>
  <si>
    <t>https://www.facebook.com/ZUZU.ee</t>
  </si>
  <si>
    <t>Kui soovid edaspidi saada infot tellimiskampaaniate kohta ja sa pole veel liitunud ZUZU uudiskirjaga,</t>
  </si>
  <si>
    <t>siis saad seda teha</t>
  </si>
  <si>
    <t>Tellimuse summa kokku:</t>
  </si>
  <si>
    <t>Summa KM'ta:</t>
  </si>
  <si>
    <t>Arve kuupäev:</t>
  </si>
  <si>
    <t>Arve tähtaeg:</t>
  </si>
  <si>
    <t>Makse saaja:</t>
  </si>
  <si>
    <t>info@zuzu.ee ;</t>
  </si>
  <si>
    <t>Maksja:</t>
  </si>
  <si>
    <t>Taludevahe 39, 13516 Tallinn</t>
  </si>
  <si>
    <t>Tel.nr:</t>
  </si>
  <si>
    <t>Akadeemia tee 33, 12618 Tallinn</t>
  </si>
  <si>
    <t>E-post:</t>
  </si>
  <si>
    <t>Reg.kood:</t>
  </si>
  <si>
    <t>KMKR nr:</t>
  </si>
  <si>
    <t>EE101812838</t>
  </si>
  <si>
    <t>Pank:</t>
  </si>
  <si>
    <t>Swedbank AS</t>
  </si>
  <si>
    <t>AS LHV Pank</t>
  </si>
  <si>
    <r>
      <rPr>
        <b/>
        <sz val="10"/>
        <rFont val="Arial"/>
        <family val="2"/>
        <charset val="1"/>
      </rPr>
      <t>SWIFT</t>
    </r>
    <r>
      <rPr>
        <sz val="10"/>
        <rFont val="Arial"/>
        <family val="2"/>
        <charset val="1"/>
      </rPr>
      <t>:</t>
    </r>
  </si>
  <si>
    <t>HABAEE2X</t>
  </si>
  <si>
    <t>LHVBEE22</t>
  </si>
  <si>
    <t>IBAN:</t>
  </si>
  <si>
    <t>EE172200221053716890</t>
  </si>
  <si>
    <t>EE547700771001939289</t>
  </si>
  <si>
    <t>HIND soodusega</t>
  </si>
  <si>
    <t>Kokku:</t>
  </si>
  <si>
    <t>Tellimus jõustub ettemaksu arve tasumisel.</t>
  </si>
  <si>
    <t>Maksukorraldusel palun märkida arve number. Aitäh!</t>
  </si>
  <si>
    <t>Ettemaks 50%</t>
  </si>
  <si>
    <t>Sellest KM:</t>
  </si>
  <si>
    <t>Tellimuse kättesaamisel tasuda</t>
  </si>
  <si>
    <t>Koostas: Anda Zule-Lapimaa, tel.56686032, e-post: info@zuzu.ee</t>
  </si>
  <si>
    <t>Arve nr</t>
  </si>
  <si>
    <t>Tasuda enne kauba väljastamist</t>
  </si>
  <si>
    <t>Kätte saamise viis:</t>
  </si>
  <si>
    <t>Tasutud</t>
  </si>
  <si>
    <t>Tasuda</t>
  </si>
  <si>
    <t>Tellimusvorm</t>
  </si>
  <si>
    <t>HempAge tellimuskampaania puhul - HA e-poes:</t>
  </si>
  <si>
    <t>https://www.hempage.de/index.php</t>
  </si>
  <si>
    <t>Ettemaksu arve nr</t>
  </si>
  <si>
    <t>KM 22%:</t>
  </si>
  <si>
    <r>
      <t>Kui tellimuse summa on vähemalt 50 eurot, saatmine on TASUTA (erinevaid tellimusi saab ka ühendada).</t>
    </r>
    <r>
      <rPr>
        <sz val="8"/>
        <rFont val="Arial"/>
        <family val="2"/>
        <charset val="186"/>
      </rPr>
      <t>Muudel juhtudel lisandub tellimusele lisatasu vastavalt teenuse pakkuja hinnakirjale (Eesti Post - 3,69€; Omniva, SmartPOST - 3,00€).</t>
    </r>
    <r>
      <rPr>
        <sz val="8"/>
        <color rgb="FF92D050"/>
        <rFont val="Arial"/>
        <family val="2"/>
        <charset val="186"/>
      </rPr>
      <t xml:space="preserve">(NB! Asume nüüd aadressil Akadeemia tee 33. </t>
    </r>
    <r>
      <rPr>
        <sz val="8"/>
        <color theme="5" tint="-0.249977111117893"/>
        <rFont val="Arial"/>
        <family val="2"/>
        <charset val="186"/>
      </rPr>
      <t>Kui tulete pakile ise järele, siis järele tulemise aega tuleb eelnevalt kokku leppida</t>
    </r>
    <r>
      <rPr>
        <sz val="8"/>
        <color rgb="FF92D050"/>
        <rFont val="Arial"/>
        <family val="2"/>
        <charset val="186"/>
      </rPr>
      <t xml:space="preserve"> )</t>
    </r>
  </si>
  <si>
    <t>HIND soodusega 30%</t>
  </si>
  <si>
    <t>Tellides kehtib soodustus 30% kodulehel näidatud hinnast (ka juhul kui see on soodushind).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</si>
</sst>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€-2]\ #,##0.00"/>
  </numFmts>
  <fonts count="31" x14ac:knownFonts="1">
    <font>
      <sz val="10"/>
      <name val="Arial"/>
      <family val="2"/>
      <charset val="186"/>
    </font>
    <font>
      <i/>
      <sz val="10"/>
      <name val="Arial Narrow"/>
      <family val="2"/>
      <charset val="186"/>
    </font>
    <font>
      <u/>
      <sz val="10"/>
      <color rgb="FF0000FF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u/>
      <sz val="10"/>
      <name val="Arial"/>
      <family val="2"/>
      <charset val="186"/>
    </font>
    <font>
      <b/>
      <sz val="10"/>
      <name val="Arial"/>
      <family val="2"/>
      <charset val="1"/>
    </font>
    <font>
      <sz val="8"/>
      <color rgb="FFFF0000"/>
      <name val="Arial"/>
      <family val="2"/>
      <charset val="186"/>
    </font>
    <font>
      <sz val="8"/>
      <name val="Arial"/>
      <family val="2"/>
      <charset val="186"/>
    </font>
    <font>
      <sz val="8"/>
      <color rgb="FF92D050"/>
      <name val="Arial"/>
      <family val="2"/>
      <charset val="186"/>
    </font>
    <font>
      <b/>
      <sz val="10"/>
      <color rgb="FFF79646"/>
      <name val="Arial"/>
      <family val="2"/>
      <charset val="186"/>
    </font>
    <font>
      <sz val="10"/>
      <color rgb="FF0070C0"/>
      <name val="Arial"/>
      <family val="2"/>
      <charset val="186"/>
    </font>
    <font>
      <sz val="10"/>
      <color rgb="FF0070C0"/>
      <name val="Arial"/>
      <family val="2"/>
      <charset val="1"/>
    </font>
    <font>
      <b/>
      <sz val="10"/>
      <color rgb="FFE46C0A"/>
      <name val="Arial"/>
      <family val="2"/>
      <charset val="186"/>
    </font>
    <font>
      <sz val="10"/>
      <name val="Arial"/>
      <family val="2"/>
      <charset val="1"/>
    </font>
    <font>
      <sz val="10"/>
      <color rgb="FF0000FF"/>
      <name val="Arial"/>
      <family val="2"/>
      <charset val="186"/>
    </font>
    <font>
      <b/>
      <sz val="11"/>
      <name val="Arial"/>
      <family val="2"/>
      <charset val="186"/>
    </font>
    <font>
      <b/>
      <sz val="10"/>
      <color rgb="FFFF00FF"/>
      <name val="Arial"/>
      <family val="2"/>
      <charset val="186"/>
    </font>
    <font>
      <b/>
      <u/>
      <sz val="10"/>
      <name val="Arial"/>
      <family val="2"/>
      <charset val="186"/>
    </font>
    <font>
      <sz val="8"/>
      <name val="Arial"/>
      <family val="2"/>
      <charset val="1"/>
    </font>
    <font>
      <b/>
      <sz val="10"/>
      <color rgb="FF000000"/>
      <name val="Tahoma"/>
      <family val="2"/>
      <charset val="186"/>
    </font>
    <font>
      <sz val="10"/>
      <color rgb="FF000000"/>
      <name val="Tahoma"/>
      <family val="2"/>
      <charset val="186"/>
    </font>
    <font>
      <sz val="10"/>
      <name val="Arial"/>
      <family val="2"/>
      <charset val="186"/>
    </font>
    <font>
      <b/>
      <sz val="10"/>
      <color theme="1"/>
      <name val="Arial"/>
      <family val="2"/>
      <charset val="186"/>
    </font>
    <font>
      <sz val="11"/>
      <name val="Calibri"/>
      <family val="2"/>
      <charset val="186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11"/>
      <color rgb="FF00008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8"/>
      <color theme="5" tint="-0.249977111117893"/>
      <name val="Arial"/>
      <family val="2"/>
      <charset val="186"/>
    </font>
    <font>
      <sz val="8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/>
      <top/>
      <bottom style="medium">
        <color rgb="FF333300"/>
      </bottom>
      <diagonal/>
    </border>
  </borders>
  <cellStyleXfs count="6">
    <xf numFmtId="0" fontId="0" fillId="0" borderId="0"/>
    <xf numFmtId="0" fontId="2" fillId="0" borderId="0" applyBorder="0" applyProtection="0"/>
    <xf numFmtId="0" fontId="22" fillId="0" borderId="0"/>
    <xf numFmtId="0" fontId="25" fillId="0" borderId="0"/>
    <xf numFmtId="0" fontId="26" fillId="0" borderId="0" applyBorder="0" applyProtection="0"/>
    <xf numFmtId="0" fontId="14" fillId="0" borderId="0"/>
  </cellStyleXfs>
  <cellXfs count="155">
    <xf numFmtId="0" fontId="0" fillId="0" borderId="0" xfId="0"/>
    <xf numFmtId="0" fontId="1" fillId="0" borderId="0" xfId="0" applyFont="1"/>
    <xf numFmtId="0" fontId="2" fillId="0" borderId="0" xfId="1" applyBorder="1" applyProtection="1"/>
    <xf numFmtId="0" fontId="3" fillId="0" borderId="0" xfId="0" applyFont="1" applyAlignment="1">
      <alignment horizontal="center"/>
    </xf>
    <xf numFmtId="0" fontId="2" fillId="2" borderId="0" xfId="1" applyFill="1" applyBorder="1" applyProtection="1"/>
    <xf numFmtId="0" fontId="0" fillId="2" borderId="0" xfId="0" applyFill="1"/>
    <xf numFmtId="14" fontId="0" fillId="0" borderId="0" xfId="0" applyNumberFormat="1"/>
    <xf numFmtId="0" fontId="4" fillId="0" borderId="0" xfId="0" applyFont="1" applyAlignment="1">
      <alignment horizontal="right"/>
    </xf>
    <xf numFmtId="0" fontId="5" fillId="0" borderId="0" xfId="0" applyFont="1"/>
    <xf numFmtId="0" fontId="3" fillId="0" borderId="0" xfId="0" applyFont="1"/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vertical="center"/>
    </xf>
    <xf numFmtId="0" fontId="12" fillId="0" borderId="0" xfId="0" applyFont="1"/>
    <xf numFmtId="0" fontId="6" fillId="0" borderId="0" xfId="0" applyFont="1" applyAlignment="1">
      <alignment horizontal="left"/>
    </xf>
    <xf numFmtId="0" fontId="0" fillId="0" borderId="0" xfId="0" applyProtection="1"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4" fillId="0" borderId="0" xfId="0" applyFont="1"/>
    <xf numFmtId="2" fontId="0" fillId="0" borderId="0" xfId="0" applyNumberFormat="1"/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6" xfId="0" applyNumberForma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8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49" fontId="0" fillId="0" borderId="6" xfId="0" applyNumberFormat="1" applyBorder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left"/>
    </xf>
    <xf numFmtId="0" fontId="17" fillId="0" borderId="0" xfId="0" applyFon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8" fillId="0" borderId="0" xfId="0" applyFont="1" applyAlignment="1">
      <alignment horizontal="right"/>
    </xf>
    <xf numFmtId="2" fontId="8" fillId="0" borderId="0" xfId="0" applyNumberFormat="1" applyFont="1"/>
    <xf numFmtId="0" fontId="22" fillId="0" borderId="0" xfId="2"/>
    <xf numFmtId="0" fontId="1" fillId="0" borderId="0" xfId="2" applyFont="1"/>
    <xf numFmtId="0" fontId="3" fillId="0" borderId="0" xfId="2" applyFont="1" applyAlignment="1">
      <alignment horizontal="center"/>
    </xf>
    <xf numFmtId="14" fontId="22" fillId="0" borderId="0" xfId="2" applyNumberFormat="1"/>
    <xf numFmtId="0" fontId="5" fillId="0" borderId="0" xfId="2" applyFont="1"/>
    <xf numFmtId="0" fontId="18" fillId="0" borderId="0" xfId="2" applyFont="1"/>
    <xf numFmtId="0" fontId="6" fillId="0" borderId="0" xfId="2" applyFont="1" applyAlignment="1">
      <alignment horizontal="right" vertical="center"/>
    </xf>
    <xf numFmtId="0" fontId="0" fillId="0" borderId="0" xfId="2" applyFont="1" applyAlignment="1">
      <alignment horizontal="left" vertical="center" wrapText="1"/>
    </xf>
    <xf numFmtId="0" fontId="6" fillId="0" borderId="0" xfId="2" applyFont="1" applyAlignment="1">
      <alignment horizontal="right"/>
    </xf>
    <xf numFmtId="0" fontId="6" fillId="0" borderId="0" xfId="2" applyFont="1"/>
    <xf numFmtId="0" fontId="0" fillId="0" borderId="0" xfId="2" applyFont="1" applyAlignment="1">
      <alignment horizontal="left"/>
    </xf>
    <xf numFmtId="0" fontId="0" fillId="0" borderId="0" xfId="2" applyFont="1"/>
    <xf numFmtId="0" fontId="0" fillId="0" borderId="7" xfId="2" applyFont="1" applyBorder="1"/>
    <xf numFmtId="0" fontId="6" fillId="0" borderId="0" xfId="2" applyFont="1" applyAlignment="1">
      <alignment horizontal="left"/>
    </xf>
    <xf numFmtId="3" fontId="0" fillId="0" borderId="7" xfId="2" applyNumberFormat="1" applyFont="1" applyBorder="1" applyAlignment="1">
      <alignment horizontal="left"/>
    </xf>
    <xf numFmtId="0" fontId="22" fillId="0" borderId="0" xfId="2" applyProtection="1">
      <protection locked="0"/>
    </xf>
    <xf numFmtId="0" fontId="0" fillId="0" borderId="1" xfId="2" applyFont="1" applyBorder="1" applyAlignment="1">
      <alignment horizontal="center"/>
    </xf>
    <xf numFmtId="0" fontId="14" fillId="0" borderId="1" xfId="2" applyFont="1" applyBorder="1" applyAlignment="1">
      <alignment horizontal="center"/>
    </xf>
    <xf numFmtId="0" fontId="14" fillId="0" borderId="1" xfId="2" applyFont="1" applyBorder="1" applyAlignment="1">
      <alignment horizontal="center" wrapText="1"/>
    </xf>
    <xf numFmtId="0" fontId="14" fillId="0" borderId="0" xfId="2" applyFont="1"/>
    <xf numFmtId="0" fontId="22" fillId="0" borderId="0" xfId="2" applyAlignment="1" applyProtection="1">
      <alignment horizontal="center"/>
      <protection locked="0"/>
    </xf>
    <xf numFmtId="1" fontId="22" fillId="0" borderId="0" xfId="2" applyNumberFormat="1" applyAlignment="1">
      <alignment horizontal="center"/>
    </xf>
    <xf numFmtId="0" fontId="14" fillId="0" borderId="12" xfId="2" applyFont="1" applyBorder="1" applyAlignment="1">
      <alignment horizontal="left"/>
    </xf>
    <xf numFmtId="0" fontId="14" fillId="0" borderId="12" xfId="2" applyFont="1" applyBorder="1" applyAlignment="1">
      <alignment horizontal="center"/>
    </xf>
    <xf numFmtId="2" fontId="0" fillId="0" borderId="12" xfId="2" applyNumberFormat="1" applyFont="1" applyBorder="1" applyAlignment="1">
      <alignment horizontal="center"/>
    </xf>
    <xf numFmtId="2" fontId="14" fillId="0" borderId="12" xfId="2" applyNumberFormat="1" applyFont="1" applyBorder="1" applyAlignment="1">
      <alignment horizontal="right"/>
    </xf>
    <xf numFmtId="0" fontId="14" fillId="0" borderId="0" xfId="2" applyFont="1" applyAlignment="1">
      <alignment horizontal="center"/>
    </xf>
    <xf numFmtId="0" fontId="22" fillId="0" borderId="0" xfId="2" applyAlignment="1">
      <alignment horizontal="center"/>
    </xf>
    <xf numFmtId="2" fontId="22" fillId="0" borderId="0" xfId="2" applyNumberFormat="1" applyAlignment="1">
      <alignment horizontal="center"/>
    </xf>
    <xf numFmtId="0" fontId="14" fillId="0" borderId="0" xfId="2" applyFont="1" applyAlignment="1">
      <alignment horizontal="left"/>
    </xf>
    <xf numFmtId="2" fontId="0" fillId="0" borderId="0" xfId="2" applyNumberFormat="1" applyFont="1" applyAlignment="1">
      <alignment horizontal="center"/>
    </xf>
    <xf numFmtId="2" fontId="14" fillId="0" borderId="0" xfId="2" applyNumberFormat="1" applyFont="1" applyAlignment="1">
      <alignment horizontal="right"/>
    </xf>
    <xf numFmtId="0" fontId="22" fillId="4" borderId="13" xfId="2" applyFill="1" applyBorder="1"/>
    <xf numFmtId="49" fontId="14" fillId="0" borderId="0" xfId="2" applyNumberFormat="1" applyFont="1" applyAlignment="1">
      <alignment horizontal="left"/>
    </xf>
    <xf numFmtId="49" fontId="14" fillId="0" borderId="0" xfId="2" applyNumberFormat="1" applyFont="1" applyAlignment="1">
      <alignment horizontal="center"/>
    </xf>
    <xf numFmtId="2" fontId="14" fillId="0" borderId="0" xfId="2" applyNumberFormat="1" applyFont="1" applyAlignment="1">
      <alignment horizontal="center"/>
    </xf>
    <xf numFmtId="1" fontId="22" fillId="0" borderId="2" xfId="2" applyNumberFormat="1" applyBorder="1" applyAlignment="1">
      <alignment horizontal="center"/>
    </xf>
    <xf numFmtId="49" fontId="14" fillId="0" borderId="2" xfId="2" applyNumberFormat="1" applyFont="1" applyBorder="1" applyAlignment="1">
      <alignment horizontal="center"/>
    </xf>
    <xf numFmtId="0" fontId="14" fillId="0" borderId="2" xfId="2" applyFont="1" applyBorder="1" applyAlignment="1">
      <alignment horizontal="center"/>
    </xf>
    <xf numFmtId="2" fontId="14" fillId="0" borderId="2" xfId="2" applyNumberFormat="1" applyFont="1" applyBorder="1" applyAlignment="1">
      <alignment horizontal="center"/>
    </xf>
    <xf numFmtId="2" fontId="14" fillId="0" borderId="2" xfId="2" applyNumberFormat="1" applyFont="1" applyBorder="1" applyAlignment="1">
      <alignment horizontal="right"/>
    </xf>
    <xf numFmtId="164" fontId="22" fillId="0" borderId="0" xfId="2" applyNumberFormat="1"/>
    <xf numFmtId="0" fontId="5" fillId="0" borderId="0" xfId="2" applyFont="1" applyAlignment="1">
      <alignment horizontal="right"/>
    </xf>
    <xf numFmtId="2" fontId="5" fillId="0" borderId="0" xfId="2" applyNumberFormat="1" applyFont="1"/>
    <xf numFmtId="0" fontId="8" fillId="0" borderId="0" xfId="2" applyFont="1" applyAlignment="1">
      <alignment horizontal="right"/>
    </xf>
    <xf numFmtId="2" fontId="8" fillId="0" borderId="0" xfId="2" applyNumberFormat="1" applyFont="1"/>
    <xf numFmtId="2" fontId="22" fillId="0" borderId="0" xfId="2" applyNumberFormat="1"/>
    <xf numFmtId="0" fontId="22" fillId="0" borderId="0" xfId="2" applyAlignment="1">
      <alignment wrapText="1"/>
    </xf>
    <xf numFmtId="0" fontId="18" fillId="0" borderId="0" xfId="2" applyFont="1" applyAlignment="1">
      <alignment horizontal="right"/>
    </xf>
    <xf numFmtId="165" fontId="18" fillId="0" borderId="0" xfId="2" applyNumberFormat="1" applyFont="1"/>
    <xf numFmtId="0" fontId="19" fillId="0" borderId="0" xfId="2" applyFont="1"/>
    <xf numFmtId="2" fontId="19" fillId="0" borderId="0" xfId="2" applyNumberFormat="1" applyFont="1"/>
    <xf numFmtId="0" fontId="22" fillId="0" borderId="0" xfId="2" applyAlignment="1">
      <alignment horizontal="left" wrapText="1"/>
    </xf>
    <xf numFmtId="165" fontId="14" fillId="0" borderId="0" xfId="2" applyNumberFormat="1" applyFont="1"/>
    <xf numFmtId="2" fontId="14" fillId="0" borderId="0" xfId="2" applyNumberFormat="1" applyFont="1"/>
    <xf numFmtId="14" fontId="22" fillId="0" borderId="0" xfId="2" applyNumberFormat="1" applyAlignment="1">
      <alignment horizontal="left"/>
    </xf>
    <xf numFmtId="3" fontId="22" fillId="0" borderId="0" xfId="2" applyNumberFormat="1" applyAlignment="1">
      <alignment horizontal="left"/>
    </xf>
    <xf numFmtId="0" fontId="0" fillId="0" borderId="12" xfId="2" applyFont="1" applyBorder="1" applyAlignment="1">
      <alignment horizontal="left"/>
    </xf>
    <xf numFmtId="0" fontId="0" fillId="0" borderId="12" xfId="2" applyFont="1" applyBorder="1" applyAlignment="1">
      <alignment horizontal="center"/>
    </xf>
    <xf numFmtId="0" fontId="0" fillId="0" borderId="0" xfId="2" applyFont="1" applyAlignment="1">
      <alignment horizontal="center"/>
    </xf>
    <xf numFmtId="0" fontId="0" fillId="0" borderId="0" xfId="2" applyFont="1" applyAlignment="1">
      <alignment horizontal="right"/>
    </xf>
    <xf numFmtId="165" fontId="0" fillId="0" borderId="0" xfId="2" applyNumberFormat="1" applyFont="1"/>
    <xf numFmtId="2" fontId="0" fillId="0" borderId="7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0" fontId="23" fillId="0" borderId="5" xfId="0" applyFont="1" applyBorder="1" applyAlignment="1" applyProtection="1">
      <alignment horizontal="center" wrapText="1"/>
      <protection locked="0"/>
    </xf>
    <xf numFmtId="0" fontId="23" fillId="0" borderId="6" xfId="0" applyFont="1" applyBorder="1" applyAlignment="1" applyProtection="1">
      <alignment horizontal="center" wrapText="1"/>
      <protection locked="0"/>
    </xf>
    <xf numFmtId="0" fontId="0" fillId="5" borderId="0" xfId="0" applyFill="1"/>
    <xf numFmtId="0" fontId="22" fillId="5" borderId="0" xfId="2" applyFill="1" applyAlignment="1">
      <alignment horizontal="center"/>
    </xf>
    <xf numFmtId="2" fontId="24" fillId="5" borderId="0" xfId="0" applyNumberFormat="1" applyFont="1" applyFill="1" applyAlignment="1">
      <alignment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1"/>
    <xf numFmtId="0" fontId="2" fillId="5" borderId="0" xfId="1" applyFill="1"/>
    <xf numFmtId="3" fontId="0" fillId="0" borderId="0" xfId="0" applyNumberFormat="1"/>
    <xf numFmtId="0" fontId="3" fillId="0" borderId="0" xfId="0" applyFont="1" applyAlignment="1">
      <alignment horizontal="center"/>
    </xf>
    <xf numFmtId="0" fontId="0" fillId="2" borderId="0" xfId="2" applyFont="1" applyFill="1" applyAlignment="1">
      <alignment horizontal="right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27" fillId="0" borderId="14" xfId="2" applyFont="1" applyBorder="1" applyAlignment="1">
      <alignment horizontal="center"/>
    </xf>
    <xf numFmtId="3" fontId="2" fillId="0" borderId="14" xfId="1" applyNumberFormat="1" applyBorder="1" applyAlignment="1" applyProtection="1">
      <alignment horizontal="center"/>
    </xf>
    <xf numFmtId="0" fontId="2" fillId="0" borderId="14" xfId="1" applyBorder="1" applyAlignment="1" applyProtection="1">
      <alignment horizontal="center"/>
    </xf>
    <xf numFmtId="0" fontId="2" fillId="0" borderId="14" xfId="1" applyBorder="1" applyProtection="1"/>
    <xf numFmtId="0" fontId="2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 wrapText="1"/>
    </xf>
    <xf numFmtId="0" fontId="13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right"/>
    </xf>
    <xf numFmtId="0" fontId="3" fillId="3" borderId="0" xfId="2" applyFont="1" applyFill="1" applyAlignment="1">
      <alignment horizontal="center"/>
    </xf>
    <xf numFmtId="0" fontId="3" fillId="0" borderId="0" xfId="2" applyFont="1" applyAlignment="1">
      <alignment horizontal="center"/>
    </xf>
    <xf numFmtId="0" fontId="2" fillId="0" borderId="0" xfId="1" applyBorder="1" applyAlignment="1" applyProtection="1">
      <alignment horizontal="right"/>
    </xf>
    <xf numFmtId="0" fontId="6" fillId="0" borderId="0" xfId="2" applyFont="1" applyAlignment="1">
      <alignment horizontal="right" vertical="center"/>
    </xf>
    <xf numFmtId="0" fontId="22" fillId="0" borderId="0" xfId="2" applyAlignment="1">
      <alignment horizontal="center"/>
    </xf>
    <xf numFmtId="0" fontId="14" fillId="0" borderId="0" xfId="2" applyFont="1" applyAlignment="1">
      <alignment horizontal="left"/>
    </xf>
    <xf numFmtId="0" fontId="14" fillId="0" borderId="2" xfId="2" applyFont="1" applyBorder="1" applyAlignment="1">
      <alignment horizontal="left"/>
    </xf>
    <xf numFmtId="0" fontId="6" fillId="0" borderId="0" xfId="2" applyFont="1" applyAlignment="1">
      <alignment horizontal="center" vertical="center"/>
    </xf>
    <xf numFmtId="0" fontId="0" fillId="0" borderId="0" xfId="2" applyFont="1" applyAlignment="1">
      <alignment horizontal="left" vertical="center" wrapText="1"/>
    </xf>
    <xf numFmtId="0" fontId="6" fillId="0" borderId="0" xfId="2" applyFont="1" applyAlignment="1">
      <alignment horizontal="right"/>
    </xf>
    <xf numFmtId="0" fontId="22" fillId="0" borderId="0" xfId="2" applyAlignment="1">
      <alignment horizontal="left"/>
    </xf>
    <xf numFmtId="0" fontId="0" fillId="0" borderId="0" xfId="2" applyFont="1" applyAlignment="1">
      <alignment horizontal="left" wrapText="1"/>
    </xf>
    <xf numFmtId="0" fontId="0" fillId="0" borderId="0" xfId="2" applyFont="1" applyAlignment="1">
      <alignment horizontal="center"/>
    </xf>
    <xf numFmtId="0" fontId="6" fillId="0" borderId="0" xfId="2" applyFont="1" applyAlignment="1">
      <alignment horizontal="left"/>
    </xf>
    <xf numFmtId="0" fontId="14" fillId="0" borderId="1" xfId="2" applyFont="1" applyBorder="1" applyAlignment="1">
      <alignment horizontal="center"/>
    </xf>
    <xf numFmtId="14" fontId="0" fillId="0" borderId="0" xfId="2" applyNumberFormat="1" applyFont="1" applyAlignment="1">
      <alignment horizontal="left" wrapText="1"/>
    </xf>
    <xf numFmtId="0" fontId="0" fillId="0" borderId="0" xfId="2" applyFont="1" applyAlignment="1">
      <alignment horizontal="center" vertical="center" wrapText="1"/>
    </xf>
    <xf numFmtId="0" fontId="14" fillId="0" borderId="0" xfId="2" applyFont="1" applyAlignment="1">
      <alignment horizontal="right"/>
    </xf>
  </cellXfs>
  <cellStyles count="6">
    <cellStyle name="Explanatory Text" xfId="2" builtinId="53" customBuiltin="1"/>
    <cellStyle name="Hyperlink" xfId="1" builtinId="8"/>
    <cellStyle name="Hyperlink 2" xfId="4" xr:uid="{00000000-0005-0000-0000-000002000000}"/>
    <cellStyle name="Normal" xfId="0" builtinId="0"/>
    <cellStyle name="Normal 2" xfId="3" xr:uid="{00000000-0005-0000-0000-000004000000}"/>
    <cellStyle name="TableStyleLight1" xfId="5" xr:uid="{00000000-0005-0000-0000-000005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79646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8280</xdr:colOff>
      <xdr:row>1</xdr:row>
      <xdr:rowOff>76680</xdr:rowOff>
    </xdr:from>
    <xdr:to>
      <xdr:col>3</xdr:col>
      <xdr:colOff>407520</xdr:colOff>
      <xdr:row>7</xdr:row>
      <xdr:rowOff>47160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55600" y="238320"/>
          <a:ext cx="1675800" cy="942120"/>
        </a:xfrm>
        <a:prstGeom prst="rect">
          <a:avLst/>
        </a:prstGeom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18</xdr:row>
          <xdr:rowOff>57150</xdr:rowOff>
        </xdr:from>
        <xdr:to>
          <xdr:col>12</xdr:col>
          <xdr:colOff>342900</xdr:colOff>
          <xdr:row>19</xdr:row>
          <xdr:rowOff>190500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t-E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Soovin tasuda kogu ostusumma kohe pärast tellimuse kinnitamist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19</xdr:row>
          <xdr:rowOff>171450</xdr:rowOff>
        </xdr:from>
        <xdr:to>
          <xdr:col>15</xdr:col>
          <xdr:colOff>933450</xdr:colOff>
          <xdr:row>20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t-E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Soovin tasuda kahes osas - pool ostusummast pärast tellimuse kinnitamist ja ülejäänud summa pärast toodete jõudmist Estisse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160200</xdr:colOff>
      <xdr:row>1</xdr:row>
      <xdr:rowOff>86400</xdr:rowOff>
    </xdr:from>
    <xdr:to>
      <xdr:col>3</xdr:col>
      <xdr:colOff>369360</xdr:colOff>
      <xdr:row>7</xdr:row>
      <xdr:rowOff>56880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64960" y="248040"/>
          <a:ext cx="1675800" cy="9421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53</xdr:row>
      <xdr:rowOff>133350</xdr:rowOff>
    </xdr:to>
    <xdr:sp macro="" textlink="">
      <xdr:nvSpPr>
        <xdr:cNvPr id="2062" name="shapetype_202" hidden="1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53</xdr:row>
      <xdr:rowOff>133350</xdr:rowOff>
    </xdr:to>
    <xdr:sp macro="" textlink="">
      <xdr:nvSpPr>
        <xdr:cNvPr id="2060" name="shapetype_202" hidden="1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53</xdr:row>
      <xdr:rowOff>133350</xdr:rowOff>
    </xdr:to>
    <xdr:sp macro="" textlink="">
      <xdr:nvSpPr>
        <xdr:cNvPr id="2058" name="shapetype_202" hidden="1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53</xdr:row>
      <xdr:rowOff>133350</xdr:rowOff>
    </xdr:to>
    <xdr:sp macro="" textlink="">
      <xdr:nvSpPr>
        <xdr:cNvPr id="2056" name="shapetype_202" hidden="1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53</xdr:row>
      <xdr:rowOff>133350</xdr:rowOff>
    </xdr:to>
    <xdr:sp macro="" textlink="">
      <xdr:nvSpPr>
        <xdr:cNvPr id="2054" name="shapetype_202" hidden="1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53</xdr:row>
      <xdr:rowOff>133350</xdr:rowOff>
    </xdr:to>
    <xdr:sp macro="" textlink="">
      <xdr:nvSpPr>
        <xdr:cNvPr id="2052" name="shapetype_202" hidden="1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53</xdr:row>
      <xdr:rowOff>133350</xdr:rowOff>
    </xdr:to>
    <xdr:sp macro="" textlink="">
      <xdr:nvSpPr>
        <xdr:cNvPr id="2050" name="shapetype_202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36360</xdr:colOff>
      <xdr:row>1</xdr:row>
      <xdr:rowOff>76680</xdr:rowOff>
    </xdr:from>
    <xdr:to>
      <xdr:col>3</xdr:col>
      <xdr:colOff>245520</xdr:colOff>
      <xdr:row>7</xdr:row>
      <xdr:rowOff>47160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1120" y="238320"/>
          <a:ext cx="1675800" cy="9421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16</xdr:col>
      <xdr:colOff>200025</xdr:colOff>
      <xdr:row>60</xdr:row>
      <xdr:rowOff>142875</xdr:rowOff>
    </xdr:to>
    <xdr:sp macro="" textlink="">
      <xdr:nvSpPr>
        <xdr:cNvPr id="3086" name="shapetype_202" hidden="1">
          <a:extLst>
            <a:ext uri="{FF2B5EF4-FFF2-40B4-BE49-F238E27FC236}">
              <a16:creationId xmlns:a16="http://schemas.microsoft.com/office/drawing/2014/main" id="{00000000-0008-0000-0200-00000E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200025</xdr:colOff>
      <xdr:row>60</xdr:row>
      <xdr:rowOff>142875</xdr:rowOff>
    </xdr:to>
    <xdr:sp macro="" textlink="">
      <xdr:nvSpPr>
        <xdr:cNvPr id="3084" name="shapetype_202" hidden="1">
          <a:extLst>
            <a:ext uri="{FF2B5EF4-FFF2-40B4-BE49-F238E27FC236}">
              <a16:creationId xmlns:a16="http://schemas.microsoft.com/office/drawing/2014/main" id="{00000000-0008-0000-0200-00000C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200025</xdr:colOff>
      <xdr:row>60</xdr:row>
      <xdr:rowOff>142875</xdr:rowOff>
    </xdr:to>
    <xdr:sp macro="" textlink="">
      <xdr:nvSpPr>
        <xdr:cNvPr id="3082" name="shapetype_202" hidden="1">
          <a:extLst>
            <a:ext uri="{FF2B5EF4-FFF2-40B4-BE49-F238E27FC236}">
              <a16:creationId xmlns:a16="http://schemas.microsoft.com/office/drawing/2014/main" id="{00000000-0008-0000-0200-00000A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200025</xdr:colOff>
      <xdr:row>60</xdr:row>
      <xdr:rowOff>142875</xdr:rowOff>
    </xdr:to>
    <xdr:sp macro="" textlink="">
      <xdr:nvSpPr>
        <xdr:cNvPr id="3080" name="shapetype_202" hidden="1">
          <a:extLst>
            <a:ext uri="{FF2B5EF4-FFF2-40B4-BE49-F238E27FC236}">
              <a16:creationId xmlns:a16="http://schemas.microsoft.com/office/drawing/2014/main" id="{00000000-0008-0000-0200-000008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200025</xdr:colOff>
      <xdr:row>60</xdr:row>
      <xdr:rowOff>142875</xdr:rowOff>
    </xdr:to>
    <xdr:sp macro="" textlink="">
      <xdr:nvSpPr>
        <xdr:cNvPr id="3078" name="shapetype_202" hidden="1">
          <a:extLst>
            <a:ext uri="{FF2B5EF4-FFF2-40B4-BE49-F238E27FC236}">
              <a16:creationId xmlns:a16="http://schemas.microsoft.com/office/drawing/2014/main" id="{00000000-0008-0000-0200-000006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200025</xdr:colOff>
      <xdr:row>60</xdr:row>
      <xdr:rowOff>142875</xdr:rowOff>
    </xdr:to>
    <xdr:sp macro="" textlink="">
      <xdr:nvSpPr>
        <xdr:cNvPr id="3076" name="shapetype_202" hidden="1">
          <a:extLst>
            <a:ext uri="{FF2B5EF4-FFF2-40B4-BE49-F238E27FC236}">
              <a16:creationId xmlns:a16="http://schemas.microsoft.com/office/drawing/2014/main" id="{00000000-0008-0000-0200-000004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200025</xdr:colOff>
      <xdr:row>60</xdr:row>
      <xdr:rowOff>142875</xdr:rowOff>
    </xdr:to>
    <xdr:sp macro="" textlink="">
      <xdr:nvSpPr>
        <xdr:cNvPr id="3074" name="shapetype_202" hidden="1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ZUZU.ee/app_100265896690345" TargetMode="External"/><Relationship Id="rId13" Type="http://schemas.openxmlformats.org/officeDocument/2006/relationships/ctrlProp" Target="../ctrlProps/ctrlProp1.xml"/><Relationship Id="rId3" Type="http://schemas.openxmlformats.org/officeDocument/2006/relationships/hyperlink" Target="http://www.zuzu.ee/et/p/tellimiskampaaniad" TargetMode="External"/><Relationship Id="rId7" Type="http://schemas.openxmlformats.org/officeDocument/2006/relationships/hyperlink" Target="https://www.facebook.com/ZUZU.ee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livingcrafts.de/" TargetMode="External"/><Relationship Id="rId1" Type="http://schemas.openxmlformats.org/officeDocument/2006/relationships/hyperlink" Target="http://www.zuzu.ee/et/p/tellimiskampaaniad" TargetMode="External"/><Relationship Id="rId6" Type="http://schemas.openxmlformats.org/officeDocument/2006/relationships/hyperlink" Target="http://www.zuzu.ee/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info@zuzu.ee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info@zuzu" TargetMode="External"/><Relationship Id="rId9" Type="http://schemas.openxmlformats.org/officeDocument/2006/relationships/hyperlink" Target="https://www.hempage.de/index.php" TargetMode="External"/><Relationship Id="rId1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zuzu.ee/" TargetMode="External"/><Relationship Id="rId1" Type="http://schemas.openxmlformats.org/officeDocument/2006/relationships/hyperlink" Target="mailto:info@zuzu.ee%20;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zuzu.ee/" TargetMode="External"/><Relationship Id="rId1" Type="http://schemas.openxmlformats.org/officeDocument/2006/relationships/hyperlink" Target="mailto:info@zuzu.ee%20;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8"/>
  <sheetViews>
    <sheetView showGridLines="0" tabSelected="1" zoomScaleNormal="100" workbookViewId="0">
      <selection activeCell="W16" sqref="W16"/>
    </sheetView>
  </sheetViews>
  <sheetFormatPr defaultRowHeight="12.75" x14ac:dyDescent="0.2"/>
  <cols>
    <col min="1" max="1" width="3.5703125"/>
    <col min="2" max="2" width="5.5703125"/>
    <col min="3" max="3" width="12.5703125"/>
    <col min="4" max="4" width="19.42578125"/>
    <col min="5" max="5" width="8.7109375"/>
    <col min="6" max="6" width="9.7109375"/>
    <col min="7" max="8" width="9.85546875"/>
    <col min="9" max="9" width="10"/>
    <col min="10" max="10" width="13.85546875"/>
    <col min="11" max="11" width="6.140625"/>
    <col min="12" max="15" width="8.5703125"/>
    <col min="16" max="16" width="21.140625" customWidth="1"/>
    <col min="17" max="18" width="8.5703125"/>
    <col min="19" max="19" width="6.140625"/>
    <col min="20" max="1025" width="8.5703125"/>
  </cols>
  <sheetData>
    <row r="1" spans="2:12" x14ac:dyDescent="0.2">
      <c r="B1" s="1" t="s">
        <v>0</v>
      </c>
      <c r="J1" s="2"/>
      <c r="K1" s="2"/>
    </row>
    <row r="10" spans="2:12" ht="15.75" x14ac:dyDescent="0.25">
      <c r="D10" s="117" t="s">
        <v>88</v>
      </c>
      <c r="E10" s="117"/>
      <c r="F10" s="117"/>
      <c r="G10" s="117"/>
      <c r="H10" s="117"/>
      <c r="I10" s="117"/>
    </row>
    <row r="11" spans="2:12" ht="15.75" x14ac:dyDescent="0.25">
      <c r="D11" s="3"/>
      <c r="E11" s="3"/>
      <c r="F11" s="3"/>
      <c r="G11" s="3"/>
      <c r="H11" s="3"/>
      <c r="I11" s="3"/>
    </row>
    <row r="12" spans="2:12" ht="15.75" x14ac:dyDescent="0.25">
      <c r="D12" s="3"/>
      <c r="E12" s="3"/>
      <c r="F12" s="3"/>
      <c r="G12" s="3"/>
      <c r="H12" s="3"/>
      <c r="I12" s="3"/>
    </row>
    <row r="13" spans="2:12" x14ac:dyDescent="0.2">
      <c r="G13" s="118" t="s">
        <v>1</v>
      </c>
      <c r="H13" s="118"/>
      <c r="I13" s="118"/>
      <c r="J13" s="118"/>
      <c r="K13" s="4" t="s">
        <v>2</v>
      </c>
      <c r="L13" s="5"/>
    </row>
    <row r="14" spans="2:12" x14ac:dyDescent="0.2">
      <c r="J14" s="6"/>
      <c r="K14" s="6"/>
    </row>
    <row r="15" spans="2:12" x14ac:dyDescent="0.2">
      <c r="G15" t="s">
        <v>4</v>
      </c>
      <c r="K15" s="2" t="s">
        <v>5</v>
      </c>
    </row>
    <row r="16" spans="2:12" ht="27.75" customHeight="1" thickBot="1" x14ac:dyDescent="0.3">
      <c r="C16" s="7" t="s">
        <v>3</v>
      </c>
      <c r="D16" s="123"/>
      <c r="E16" s="123"/>
      <c r="F16" s="123"/>
      <c r="G16" s="129" t="s">
        <v>89</v>
      </c>
      <c r="H16" s="129"/>
      <c r="I16" s="129"/>
      <c r="J16" s="129"/>
      <c r="K16" s="114" t="s">
        <v>90</v>
      </c>
    </row>
    <row r="17" spans="1:22" ht="27" customHeight="1" thickBot="1" x14ac:dyDescent="0.25">
      <c r="B17" s="8"/>
      <c r="C17" s="7" t="s">
        <v>6</v>
      </c>
      <c r="D17" s="124"/>
      <c r="E17" s="125"/>
      <c r="F17" s="125"/>
      <c r="G17" s="8" t="s">
        <v>95</v>
      </c>
      <c r="H17" s="8"/>
    </row>
    <row r="18" spans="1:22" ht="29.25" customHeight="1" thickBot="1" x14ac:dyDescent="0.3">
      <c r="B18" s="9"/>
      <c r="C18" s="7" t="s">
        <v>7</v>
      </c>
      <c r="D18" s="126"/>
      <c r="E18" s="125"/>
      <c r="F18" s="125"/>
      <c r="G18" s="9" t="s">
        <v>8</v>
      </c>
      <c r="H18" s="9"/>
      <c r="I18" s="9"/>
      <c r="J18" s="9"/>
      <c r="K18" s="3"/>
    </row>
    <row r="19" spans="1:22" x14ac:dyDescent="0.2">
      <c r="C19" s="2"/>
      <c r="D19" s="2"/>
      <c r="J19" s="2"/>
    </row>
    <row r="20" spans="1:22" ht="25.5" customHeight="1" x14ac:dyDescent="0.2">
      <c r="A20" s="119" t="s">
        <v>9</v>
      </c>
      <c r="B20" s="119"/>
      <c r="C20" s="119"/>
      <c r="D20" s="112"/>
      <c r="E20" s="112"/>
      <c r="F20" s="113"/>
      <c r="G20" s="10"/>
      <c r="H20" s="10"/>
      <c r="I20" s="11"/>
      <c r="J20" s="127"/>
      <c r="K20" s="128"/>
      <c r="L20" s="128"/>
      <c r="M20" s="128"/>
      <c r="N20" s="128"/>
    </row>
    <row r="21" spans="1:22" ht="25.5" customHeight="1" x14ac:dyDescent="0.2">
      <c r="B21" s="12"/>
      <c r="C21" s="12"/>
      <c r="D21" s="120" t="s">
        <v>93</v>
      </c>
      <c r="E21" s="120"/>
      <c r="F21" s="120"/>
      <c r="G21" s="120"/>
      <c r="H21" s="120"/>
      <c r="I21" s="120"/>
      <c r="J21" s="121" t="s">
        <v>10</v>
      </c>
      <c r="K21" s="121"/>
      <c r="L21" s="121"/>
      <c r="M21" s="121"/>
    </row>
    <row r="22" spans="1:22" ht="42.75" customHeight="1" x14ac:dyDescent="0.2">
      <c r="B22" s="122"/>
      <c r="C22" s="122"/>
      <c r="D22" s="120"/>
      <c r="E22" s="120"/>
      <c r="F22" s="120"/>
      <c r="G22" s="120"/>
      <c r="H22" s="120"/>
      <c r="I22" s="120"/>
      <c r="J22" s="121"/>
      <c r="K22" s="121"/>
      <c r="L22" s="121"/>
      <c r="M22" s="121"/>
      <c r="N22" s="2" t="s">
        <v>11</v>
      </c>
    </row>
    <row r="23" spans="1:22" ht="12.75" customHeight="1" x14ac:dyDescent="0.2">
      <c r="C23" s="130" t="s">
        <v>12</v>
      </c>
      <c r="D23" s="13"/>
      <c r="E23" s="13"/>
      <c r="F23" s="130" t="s">
        <v>13</v>
      </c>
      <c r="G23" s="130" t="s">
        <v>14</v>
      </c>
      <c r="H23" s="130" t="s">
        <v>15</v>
      </c>
      <c r="I23" s="14"/>
      <c r="J23" s="131"/>
      <c r="K23" s="131"/>
      <c r="L23" s="131"/>
      <c r="M23" s="131"/>
      <c r="N23" s="2"/>
    </row>
    <row r="24" spans="1:22" ht="12.75" customHeight="1" x14ac:dyDescent="0.2">
      <c r="C24" s="130"/>
      <c r="D24" s="13"/>
      <c r="E24" s="13"/>
      <c r="F24" s="130"/>
      <c r="G24" s="130"/>
      <c r="H24" s="130"/>
      <c r="I24" s="130" t="s">
        <v>16</v>
      </c>
      <c r="J24" s="130" t="s">
        <v>17</v>
      </c>
    </row>
    <row r="25" spans="1:22" ht="12.75" customHeight="1" x14ac:dyDescent="0.2">
      <c r="C25" s="130"/>
      <c r="D25" s="132" t="s">
        <v>18</v>
      </c>
      <c r="E25" s="132"/>
      <c r="F25" s="130"/>
      <c r="G25" s="130"/>
      <c r="H25" s="130"/>
      <c r="I25" s="130"/>
      <c r="J25" s="130"/>
    </row>
    <row r="26" spans="1:22" x14ac:dyDescent="0.2">
      <c r="C26" s="130"/>
      <c r="D26" s="132"/>
      <c r="E26" s="132"/>
      <c r="F26" s="130"/>
      <c r="G26" s="130"/>
      <c r="H26" s="130"/>
      <c r="I26" s="130"/>
      <c r="J26" s="130"/>
    </row>
    <row r="27" spans="1:22" x14ac:dyDescent="0.2">
      <c r="A27" s="15"/>
      <c r="H27" s="16" t="s">
        <v>19</v>
      </c>
    </row>
    <row r="28" spans="1:22" ht="12.75" customHeight="1" x14ac:dyDescent="0.2">
      <c r="A28" s="17"/>
      <c r="B28" s="18" t="s">
        <v>20</v>
      </c>
      <c r="C28" s="19" t="s">
        <v>21</v>
      </c>
      <c r="D28" s="133" t="s">
        <v>22</v>
      </c>
      <c r="E28" s="133"/>
      <c r="F28" s="19" t="s">
        <v>23</v>
      </c>
      <c r="G28" s="19" t="s">
        <v>24</v>
      </c>
      <c r="H28" s="20">
        <v>-0.3</v>
      </c>
      <c r="I28" s="19" t="s">
        <v>25</v>
      </c>
      <c r="J28" s="21" t="s">
        <v>26</v>
      </c>
      <c r="K28" s="22"/>
      <c r="M28" s="134" t="s">
        <v>27</v>
      </c>
      <c r="N28" s="134"/>
      <c r="O28" s="134"/>
      <c r="U28" s="23"/>
      <c r="V28" s="23"/>
    </row>
    <row r="29" spans="1:22" s="26" customFormat="1" x14ac:dyDescent="0.2">
      <c r="A29" s="24"/>
      <c r="B29" s="25">
        <f>ROW(A1)</f>
        <v>1</v>
      </c>
      <c r="C29" s="33"/>
      <c r="D29" s="32"/>
      <c r="E29" s="30"/>
      <c r="F29" s="31"/>
      <c r="G29" s="27"/>
      <c r="H29" s="27">
        <f t="shared" ref="H29:H32" si="0">G29*(1+$H$28)</f>
        <v>0</v>
      </c>
      <c r="I29" s="107"/>
      <c r="J29" s="105">
        <f t="shared" ref="J29:J56" si="1">I29*H29</f>
        <v>0</v>
      </c>
      <c r="K29" s="28"/>
      <c r="M29" s="134"/>
      <c r="N29" s="134"/>
      <c r="O29" s="134"/>
      <c r="U29" s="23"/>
      <c r="V29" s="23"/>
    </row>
    <row r="30" spans="1:22" ht="23.25" customHeight="1" x14ac:dyDescent="0.2">
      <c r="B30" s="25">
        <f>ROW(A2)</f>
        <v>2</v>
      </c>
      <c r="C30" s="116"/>
      <c r="D30" s="32"/>
      <c r="E30" s="30"/>
      <c r="F30" s="31"/>
      <c r="G30" s="27"/>
      <c r="H30" s="27">
        <f t="shared" si="0"/>
        <v>0</v>
      </c>
      <c r="I30" s="108"/>
      <c r="J30" s="105">
        <f t="shared" si="1"/>
        <v>0</v>
      </c>
      <c r="K30" s="28"/>
      <c r="M30" s="29" t="s">
        <v>28</v>
      </c>
      <c r="N30" s="135" t="s">
        <v>29</v>
      </c>
      <c r="O30" s="135"/>
      <c r="P30" s="135"/>
      <c r="Q30" s="135"/>
      <c r="R30" s="135"/>
      <c r="S30" s="135"/>
      <c r="T30" s="135"/>
      <c r="U30" s="135"/>
      <c r="V30" s="135"/>
    </row>
    <row r="31" spans="1:22" x14ac:dyDescent="0.2">
      <c r="B31" s="25">
        <f t="shared" ref="B31:B56" si="2">ROW(A3)</f>
        <v>3</v>
      </c>
      <c r="C31" s="116"/>
      <c r="D31" s="32"/>
      <c r="E31" s="30"/>
      <c r="F31" s="31"/>
      <c r="G31" s="27"/>
      <c r="H31" s="27">
        <f t="shared" si="0"/>
        <v>0</v>
      </c>
      <c r="I31" s="108"/>
      <c r="J31" s="105">
        <f t="shared" si="1"/>
        <v>0</v>
      </c>
      <c r="K31" s="28"/>
      <c r="M31" s="29"/>
      <c r="N31" s="135"/>
      <c r="O31" s="135"/>
      <c r="P31" s="135"/>
      <c r="Q31" s="135"/>
      <c r="R31" s="135"/>
      <c r="S31" s="135"/>
      <c r="T31" s="135"/>
      <c r="U31" s="135"/>
      <c r="V31" s="135"/>
    </row>
    <row r="32" spans="1:22" x14ac:dyDescent="0.2">
      <c r="B32" s="25">
        <f t="shared" si="2"/>
        <v>4</v>
      </c>
      <c r="C32" s="116"/>
      <c r="D32" s="32"/>
      <c r="E32" s="30"/>
      <c r="F32" s="31"/>
      <c r="G32" s="27"/>
      <c r="H32" s="27">
        <f t="shared" si="0"/>
        <v>0</v>
      </c>
      <c r="I32" s="108"/>
      <c r="J32" s="105">
        <f t="shared" si="1"/>
        <v>0</v>
      </c>
      <c r="K32" s="28"/>
      <c r="M32" s="29" t="s">
        <v>28</v>
      </c>
      <c r="N32" t="s">
        <v>30</v>
      </c>
    </row>
    <row r="33" spans="2:22" x14ac:dyDescent="0.2">
      <c r="B33" s="25">
        <f t="shared" si="2"/>
        <v>5</v>
      </c>
      <c r="D33" s="32"/>
      <c r="E33" s="30"/>
      <c r="F33" s="31"/>
      <c r="G33" s="27"/>
      <c r="H33" s="27">
        <f t="shared" ref="H33" si="3">G33*(1+$H$28)</f>
        <v>0</v>
      </c>
      <c r="I33" s="108"/>
      <c r="J33" s="105">
        <f t="shared" si="1"/>
        <v>0</v>
      </c>
      <c r="K33" s="28"/>
      <c r="M33" s="29" t="s">
        <v>28</v>
      </c>
      <c r="N33" t="s">
        <v>31</v>
      </c>
    </row>
    <row r="34" spans="2:22" x14ac:dyDescent="0.2">
      <c r="B34" s="25">
        <f t="shared" si="2"/>
        <v>6</v>
      </c>
      <c r="D34" s="32"/>
      <c r="E34" s="30"/>
      <c r="F34" s="31"/>
      <c r="G34" s="27"/>
      <c r="H34" s="27">
        <f t="shared" ref="H34:H56" si="4">G34*(1+$H$28)</f>
        <v>0</v>
      </c>
      <c r="I34" s="31"/>
      <c r="J34" s="105">
        <f t="shared" si="1"/>
        <v>0</v>
      </c>
      <c r="K34" s="28"/>
      <c r="M34" s="29" t="s">
        <v>28</v>
      </c>
      <c r="N34" t="s">
        <v>32</v>
      </c>
    </row>
    <row r="35" spans="2:22" x14ac:dyDescent="0.2">
      <c r="B35" s="25">
        <f t="shared" si="2"/>
        <v>7</v>
      </c>
      <c r="D35" s="32"/>
      <c r="E35" s="30"/>
      <c r="F35" s="31"/>
      <c r="G35" s="27"/>
      <c r="H35" s="27">
        <f t="shared" si="4"/>
        <v>0</v>
      </c>
      <c r="I35" s="31"/>
      <c r="J35" s="105">
        <f t="shared" si="1"/>
        <v>0</v>
      </c>
      <c r="K35" s="28"/>
      <c r="M35" s="29" t="s">
        <v>28</v>
      </c>
      <c r="N35" t="s">
        <v>33</v>
      </c>
    </row>
    <row r="36" spans="2:22" ht="12.75" customHeight="1" x14ac:dyDescent="0.2">
      <c r="B36" s="25">
        <f t="shared" si="2"/>
        <v>8</v>
      </c>
      <c r="D36" s="32"/>
      <c r="E36" s="30"/>
      <c r="F36" s="31"/>
      <c r="G36" s="27"/>
      <c r="H36" s="27">
        <f t="shared" si="4"/>
        <v>0</v>
      </c>
      <c r="I36" s="31"/>
      <c r="J36" s="105">
        <f t="shared" si="1"/>
        <v>0</v>
      </c>
      <c r="K36" s="28"/>
      <c r="M36" s="29" t="s">
        <v>28</v>
      </c>
      <c r="N36" s="135" t="s">
        <v>34</v>
      </c>
      <c r="O36" s="135"/>
      <c r="P36" s="135"/>
      <c r="Q36" s="135"/>
      <c r="R36" s="135"/>
      <c r="S36" s="135"/>
      <c r="T36" s="135"/>
      <c r="U36" s="135"/>
      <c r="V36" s="135"/>
    </row>
    <row r="37" spans="2:22" x14ac:dyDescent="0.2">
      <c r="B37" s="25">
        <f t="shared" si="2"/>
        <v>9</v>
      </c>
      <c r="C37" s="33"/>
      <c r="D37" s="32"/>
      <c r="E37" s="30"/>
      <c r="F37" s="31"/>
      <c r="G37" s="27"/>
      <c r="H37" s="27">
        <f t="shared" si="4"/>
        <v>0</v>
      </c>
      <c r="I37" s="31"/>
      <c r="J37" s="105">
        <f t="shared" si="1"/>
        <v>0</v>
      </c>
      <c r="K37" s="28"/>
      <c r="M37" s="29"/>
      <c r="N37" s="135"/>
      <c r="O37" s="135"/>
      <c r="P37" s="135"/>
      <c r="Q37" s="135"/>
      <c r="R37" s="135"/>
      <c r="S37" s="135"/>
      <c r="T37" s="135"/>
      <c r="U37" s="135"/>
      <c r="V37" s="135"/>
    </row>
    <row r="38" spans="2:22" x14ac:dyDescent="0.2">
      <c r="B38" s="25">
        <f t="shared" si="2"/>
        <v>10</v>
      </c>
      <c r="C38" s="33"/>
      <c r="D38" s="32"/>
      <c r="E38" s="30"/>
      <c r="F38" s="31"/>
      <c r="G38" s="27"/>
      <c r="H38" s="27">
        <f t="shared" si="4"/>
        <v>0</v>
      </c>
      <c r="I38" s="31"/>
      <c r="J38" s="105">
        <f t="shared" si="1"/>
        <v>0</v>
      </c>
      <c r="K38" s="28"/>
      <c r="M38" s="29" t="s">
        <v>28</v>
      </c>
      <c r="N38" t="s">
        <v>35</v>
      </c>
    </row>
    <row r="39" spans="2:22" ht="12.75" customHeight="1" x14ac:dyDescent="0.2">
      <c r="B39" s="25">
        <f t="shared" si="2"/>
        <v>11</v>
      </c>
      <c r="C39" s="33"/>
      <c r="D39" s="32"/>
      <c r="E39" s="30"/>
      <c r="F39" s="31"/>
      <c r="G39" s="27"/>
      <c r="H39" s="27">
        <f t="shared" si="4"/>
        <v>0</v>
      </c>
      <c r="I39" s="31"/>
      <c r="J39" s="105">
        <f t="shared" si="1"/>
        <v>0</v>
      </c>
      <c r="K39" s="28"/>
      <c r="M39" s="29" t="s">
        <v>28</v>
      </c>
      <c r="N39" s="135" t="s">
        <v>36</v>
      </c>
      <c r="O39" s="135"/>
      <c r="P39" s="135"/>
      <c r="Q39" s="135"/>
      <c r="R39" s="135"/>
      <c r="S39" s="135"/>
      <c r="T39" s="135"/>
      <c r="U39" s="135"/>
      <c r="V39" s="135"/>
    </row>
    <row r="40" spans="2:22" ht="12.75" customHeight="1" x14ac:dyDescent="0.2">
      <c r="B40" s="25">
        <f t="shared" si="2"/>
        <v>12</v>
      </c>
      <c r="C40" s="33"/>
      <c r="D40" s="32"/>
      <c r="E40" s="30"/>
      <c r="F40" s="31"/>
      <c r="G40" s="27"/>
      <c r="H40" s="27">
        <f t="shared" si="4"/>
        <v>0</v>
      </c>
      <c r="I40" s="31"/>
      <c r="J40" s="105">
        <f t="shared" si="1"/>
        <v>0</v>
      </c>
      <c r="K40" s="28"/>
      <c r="M40" s="29"/>
      <c r="N40" s="135"/>
      <c r="O40" s="135"/>
      <c r="P40" s="135"/>
      <c r="Q40" s="135"/>
      <c r="R40" s="135"/>
      <c r="S40" s="135"/>
      <c r="T40" s="135"/>
      <c r="U40" s="135"/>
      <c r="V40" s="135"/>
    </row>
    <row r="41" spans="2:22" ht="12.75" customHeight="1" x14ac:dyDescent="0.2">
      <c r="B41" s="25">
        <f t="shared" si="2"/>
        <v>13</v>
      </c>
      <c r="C41" s="33"/>
      <c r="D41" s="32"/>
      <c r="E41" s="30"/>
      <c r="F41" s="31"/>
      <c r="G41" s="27"/>
      <c r="H41" s="27">
        <f t="shared" si="4"/>
        <v>0</v>
      </c>
      <c r="I41" s="31"/>
      <c r="J41" s="105">
        <f t="shared" si="1"/>
        <v>0</v>
      </c>
      <c r="K41" s="28"/>
      <c r="M41" s="29" t="s">
        <v>28</v>
      </c>
      <c r="N41" s="34" t="s">
        <v>37</v>
      </c>
    </row>
    <row r="42" spans="2:22" x14ac:dyDescent="0.2">
      <c r="B42" s="25">
        <f t="shared" si="2"/>
        <v>14</v>
      </c>
      <c r="C42" s="33"/>
      <c r="D42" s="32"/>
      <c r="E42" s="30"/>
      <c r="F42" s="31"/>
      <c r="G42" s="27"/>
      <c r="H42" s="27">
        <f t="shared" si="4"/>
        <v>0</v>
      </c>
      <c r="I42" s="31"/>
      <c r="J42" s="105">
        <f t="shared" si="1"/>
        <v>0</v>
      </c>
      <c r="K42" s="28"/>
    </row>
    <row r="43" spans="2:22" x14ac:dyDescent="0.2">
      <c r="B43" s="25">
        <f t="shared" si="2"/>
        <v>15</v>
      </c>
      <c r="C43" s="33"/>
      <c r="D43" s="32"/>
      <c r="E43" s="30"/>
      <c r="F43" s="31"/>
      <c r="G43" s="27"/>
      <c r="H43" s="27">
        <f t="shared" si="4"/>
        <v>0</v>
      </c>
      <c r="I43" s="31"/>
      <c r="J43" s="105">
        <f t="shared" si="1"/>
        <v>0</v>
      </c>
      <c r="K43" s="28"/>
    </row>
    <row r="44" spans="2:22" ht="12.75" customHeight="1" x14ac:dyDescent="0.2">
      <c r="B44" s="25">
        <f t="shared" si="2"/>
        <v>16</v>
      </c>
      <c r="C44" s="33"/>
      <c r="D44" s="32"/>
      <c r="E44" s="30"/>
      <c r="F44" s="31"/>
      <c r="G44" s="27"/>
      <c r="H44" s="27">
        <f t="shared" si="4"/>
        <v>0</v>
      </c>
      <c r="I44" s="31"/>
      <c r="J44" s="105">
        <f t="shared" si="1"/>
        <v>0</v>
      </c>
      <c r="K44" s="28"/>
    </row>
    <row r="45" spans="2:22" ht="15" customHeight="1" x14ac:dyDescent="0.25">
      <c r="B45" s="25">
        <f t="shared" si="2"/>
        <v>17</v>
      </c>
      <c r="C45" s="33"/>
      <c r="D45" s="32"/>
      <c r="E45" s="30"/>
      <c r="F45" s="31"/>
      <c r="G45" s="27"/>
      <c r="H45" s="27">
        <f t="shared" si="4"/>
        <v>0</v>
      </c>
      <c r="I45" s="31"/>
      <c r="J45" s="105">
        <f t="shared" si="1"/>
        <v>0</v>
      </c>
      <c r="K45" s="28"/>
      <c r="N45" s="136" t="s">
        <v>38</v>
      </c>
      <c r="O45" s="136"/>
      <c r="P45" s="35" t="s">
        <v>39</v>
      </c>
    </row>
    <row r="46" spans="2:22" ht="12.75" customHeight="1" x14ac:dyDescent="0.2">
      <c r="B46" s="25">
        <f t="shared" si="2"/>
        <v>18</v>
      </c>
      <c r="C46" s="33"/>
      <c r="D46" s="32"/>
      <c r="E46" s="30"/>
      <c r="F46" s="31"/>
      <c r="G46" s="27"/>
      <c r="H46" s="27">
        <f t="shared" si="4"/>
        <v>0</v>
      </c>
      <c r="I46" s="31"/>
      <c r="J46" s="105">
        <f t="shared" si="1"/>
        <v>0</v>
      </c>
      <c r="K46" s="28"/>
      <c r="N46" s="136" t="s">
        <v>40</v>
      </c>
      <c r="O46" s="136"/>
      <c r="P46" s="11">
        <v>12187009</v>
      </c>
    </row>
    <row r="47" spans="2:22" x14ac:dyDescent="0.2">
      <c r="B47" s="25">
        <f t="shared" si="2"/>
        <v>19</v>
      </c>
      <c r="C47" s="33"/>
      <c r="D47" s="32"/>
      <c r="E47" s="30"/>
      <c r="F47" s="31"/>
      <c r="G47" s="27"/>
      <c r="H47" s="27">
        <f t="shared" si="4"/>
        <v>0</v>
      </c>
      <c r="I47" s="31"/>
      <c r="J47" s="105">
        <f t="shared" si="1"/>
        <v>0</v>
      </c>
      <c r="K47" s="28"/>
      <c r="N47" s="136" t="s">
        <v>41</v>
      </c>
      <c r="O47" s="136"/>
      <c r="P47" t="s">
        <v>42</v>
      </c>
    </row>
    <row r="48" spans="2:22" ht="12.75" customHeight="1" x14ac:dyDescent="0.2">
      <c r="B48" s="25">
        <f t="shared" si="2"/>
        <v>20</v>
      </c>
      <c r="C48" s="33"/>
      <c r="D48" s="32"/>
      <c r="E48" s="30"/>
      <c r="F48" s="31"/>
      <c r="G48" s="27"/>
      <c r="H48" s="27">
        <f t="shared" si="4"/>
        <v>0</v>
      </c>
      <c r="I48" s="31"/>
      <c r="J48" s="105">
        <f t="shared" si="1"/>
        <v>0</v>
      </c>
      <c r="K48" s="28"/>
      <c r="N48" s="136" t="s">
        <v>43</v>
      </c>
      <c r="O48" s="136"/>
      <c r="P48" t="s">
        <v>44</v>
      </c>
    </row>
    <row r="49" spans="2:18" x14ac:dyDescent="0.2">
      <c r="B49" s="25">
        <f t="shared" si="2"/>
        <v>21</v>
      </c>
      <c r="C49" s="33"/>
      <c r="D49" s="32"/>
      <c r="E49" s="30"/>
      <c r="F49" s="31"/>
      <c r="G49" s="27"/>
      <c r="H49" s="27">
        <f t="shared" si="4"/>
        <v>0</v>
      </c>
      <c r="I49" s="31"/>
      <c r="J49" s="105">
        <f t="shared" si="1"/>
        <v>0</v>
      </c>
      <c r="K49" s="28"/>
      <c r="N49" s="136" t="s">
        <v>6</v>
      </c>
      <c r="O49" s="136"/>
      <c r="P49" s="11">
        <v>56686032</v>
      </c>
      <c r="R49" s="36"/>
    </row>
    <row r="50" spans="2:18" ht="12.75" customHeight="1" x14ac:dyDescent="0.2">
      <c r="B50" s="25">
        <f t="shared" si="2"/>
        <v>22</v>
      </c>
      <c r="C50" s="33"/>
      <c r="D50" s="32"/>
      <c r="E50" s="30"/>
      <c r="F50" s="31"/>
      <c r="G50" s="27"/>
      <c r="H50" s="27">
        <f t="shared" si="4"/>
        <v>0</v>
      </c>
      <c r="I50" s="31"/>
      <c r="J50" s="105">
        <f t="shared" si="1"/>
        <v>0</v>
      </c>
      <c r="K50" s="28"/>
      <c r="N50" s="136" t="s">
        <v>7</v>
      </c>
      <c r="O50" s="136"/>
      <c r="P50" s="2" t="s">
        <v>45</v>
      </c>
    </row>
    <row r="51" spans="2:18" x14ac:dyDescent="0.2">
      <c r="B51" s="25">
        <f t="shared" si="2"/>
        <v>23</v>
      </c>
      <c r="C51" s="33"/>
      <c r="D51" s="32"/>
      <c r="E51" s="30"/>
      <c r="F51" s="31"/>
      <c r="G51" s="27"/>
      <c r="H51" s="27">
        <f t="shared" si="4"/>
        <v>0</v>
      </c>
      <c r="I51" s="31"/>
      <c r="J51" s="105">
        <f t="shared" si="1"/>
        <v>0</v>
      </c>
      <c r="K51" s="28"/>
      <c r="N51" s="136" t="s">
        <v>46</v>
      </c>
      <c r="O51" s="136"/>
      <c r="P51" s="2" t="s">
        <v>47</v>
      </c>
    </row>
    <row r="52" spans="2:18" x14ac:dyDescent="0.2">
      <c r="B52" s="25">
        <f t="shared" si="2"/>
        <v>24</v>
      </c>
      <c r="C52" s="33"/>
      <c r="D52" s="32"/>
      <c r="E52" s="30"/>
      <c r="F52" s="31"/>
      <c r="G52" s="27"/>
      <c r="H52" s="27">
        <f t="shared" si="4"/>
        <v>0</v>
      </c>
      <c r="I52" s="31"/>
      <c r="J52" s="105">
        <f t="shared" si="1"/>
        <v>0</v>
      </c>
      <c r="K52" s="28"/>
      <c r="N52" s="136" t="s">
        <v>48</v>
      </c>
      <c r="O52" s="136"/>
      <c r="P52" s="2" t="s">
        <v>49</v>
      </c>
    </row>
    <row r="53" spans="2:18" ht="12.75" customHeight="1" x14ac:dyDescent="0.2">
      <c r="B53" s="25">
        <f t="shared" si="2"/>
        <v>25</v>
      </c>
      <c r="C53" s="33"/>
      <c r="D53" s="32"/>
      <c r="E53" s="30"/>
      <c r="F53" s="31"/>
      <c r="G53" s="27"/>
      <c r="H53" s="27">
        <f t="shared" si="4"/>
        <v>0</v>
      </c>
      <c r="I53" s="31"/>
      <c r="J53" s="105">
        <f t="shared" si="1"/>
        <v>0</v>
      </c>
      <c r="K53" s="28"/>
    </row>
    <row r="54" spans="2:18" ht="20.25" customHeight="1" x14ac:dyDescent="0.2">
      <c r="B54" s="25">
        <f t="shared" si="2"/>
        <v>26</v>
      </c>
      <c r="C54" s="33"/>
      <c r="D54" s="32"/>
      <c r="E54" s="30"/>
      <c r="F54" s="31"/>
      <c r="G54" s="27"/>
      <c r="H54" s="27">
        <f t="shared" si="4"/>
        <v>0</v>
      </c>
      <c r="I54" s="31"/>
      <c r="J54" s="105">
        <f t="shared" si="1"/>
        <v>0</v>
      </c>
      <c r="K54" s="28"/>
      <c r="O54" s="16" t="s">
        <v>50</v>
      </c>
    </row>
    <row r="55" spans="2:18" ht="12.75" customHeight="1" x14ac:dyDescent="0.2">
      <c r="B55" s="25">
        <f t="shared" si="2"/>
        <v>27</v>
      </c>
      <c r="C55" s="33"/>
      <c r="D55" s="32"/>
      <c r="E55" s="30"/>
      <c r="F55" s="31"/>
      <c r="G55" s="27"/>
      <c r="H55" s="27">
        <f t="shared" si="4"/>
        <v>0</v>
      </c>
      <c r="I55" s="31"/>
      <c r="J55" s="105">
        <f t="shared" si="1"/>
        <v>0</v>
      </c>
      <c r="K55" s="28"/>
      <c r="O55" s="136" t="s">
        <v>51</v>
      </c>
      <c r="P55" s="136"/>
      <c r="Q55" s="2" t="s">
        <v>11</v>
      </c>
    </row>
    <row r="56" spans="2:18" x14ac:dyDescent="0.2">
      <c r="B56" s="25">
        <f t="shared" si="2"/>
        <v>28</v>
      </c>
      <c r="C56" s="39"/>
      <c r="D56" s="37"/>
      <c r="E56" s="38"/>
      <c r="F56" s="39"/>
      <c r="G56" s="40"/>
      <c r="H56" s="27">
        <f t="shared" si="4"/>
        <v>0</v>
      </c>
      <c r="I56" s="39"/>
      <c r="J56" s="106">
        <f t="shared" si="1"/>
        <v>0</v>
      </c>
      <c r="K56" s="28"/>
    </row>
    <row r="57" spans="2:18" x14ac:dyDescent="0.2">
      <c r="C57" s="22"/>
      <c r="D57" s="22"/>
      <c r="E57" s="22"/>
      <c r="F57" s="22"/>
      <c r="G57" s="22"/>
      <c r="H57" s="22"/>
      <c r="I57" s="22"/>
      <c r="J57" s="22"/>
      <c r="K57" s="22"/>
    </row>
    <row r="58" spans="2:18" x14ac:dyDescent="0.2">
      <c r="I58" s="7" t="s">
        <v>52</v>
      </c>
      <c r="J58" s="23">
        <f>SUM(J29:J56)</f>
        <v>0</v>
      </c>
    </row>
    <row r="59" spans="2:18" ht="12.75" customHeight="1" x14ac:dyDescent="0.2">
      <c r="B59" s="135"/>
      <c r="C59" s="135"/>
      <c r="D59" s="135"/>
      <c r="I59" s="41" t="s">
        <v>53</v>
      </c>
      <c r="J59" s="42">
        <f>J58/1.22</f>
        <v>0</v>
      </c>
    </row>
    <row r="60" spans="2:18" ht="12.75" customHeight="1" x14ac:dyDescent="0.2">
      <c r="I60" s="41" t="s">
        <v>92</v>
      </c>
      <c r="J60" s="42">
        <f>J59*0.22</f>
        <v>0</v>
      </c>
    </row>
    <row r="61" spans="2:18" x14ac:dyDescent="0.2">
      <c r="C61" s="115"/>
      <c r="D61" s="109"/>
    </row>
    <row r="62" spans="2:18" x14ac:dyDescent="0.2">
      <c r="D62" s="109"/>
    </row>
    <row r="63" spans="2:18" x14ac:dyDescent="0.2">
      <c r="D63" s="109"/>
    </row>
    <row r="64" spans="2:18" x14ac:dyDescent="0.2">
      <c r="D64" s="109"/>
    </row>
    <row r="65" spans="3:4" x14ac:dyDescent="0.2">
      <c r="D65" s="109"/>
    </row>
    <row r="66" spans="3:4" x14ac:dyDescent="0.2">
      <c r="C66" s="109"/>
      <c r="D66" s="109"/>
    </row>
    <row r="67" spans="3:4" x14ac:dyDescent="0.2">
      <c r="C67" s="109"/>
      <c r="D67" s="109"/>
    </row>
    <row r="68" spans="3:4" x14ac:dyDescent="0.2">
      <c r="C68" s="109"/>
      <c r="D68" s="109"/>
    </row>
  </sheetData>
  <mergeCells count="34">
    <mergeCell ref="N50:O50"/>
    <mergeCell ref="N51:O51"/>
    <mergeCell ref="N52:O52"/>
    <mergeCell ref="O55:P55"/>
    <mergeCell ref="B59:D59"/>
    <mergeCell ref="N45:O45"/>
    <mergeCell ref="N46:O46"/>
    <mergeCell ref="N47:O47"/>
    <mergeCell ref="N48:O48"/>
    <mergeCell ref="N49:O49"/>
    <mergeCell ref="D28:E28"/>
    <mergeCell ref="M28:O29"/>
    <mergeCell ref="N30:V31"/>
    <mergeCell ref="N36:V37"/>
    <mergeCell ref="N39:V40"/>
    <mergeCell ref="C23:C26"/>
    <mergeCell ref="F23:F26"/>
    <mergeCell ref="G23:G26"/>
    <mergeCell ref="H23:H26"/>
    <mergeCell ref="J23:M23"/>
    <mergeCell ref="I24:I26"/>
    <mergeCell ref="J24:J26"/>
    <mergeCell ref="D25:E26"/>
    <mergeCell ref="D10:I10"/>
    <mergeCell ref="G13:J13"/>
    <mergeCell ref="A20:C20"/>
    <mergeCell ref="D21:I22"/>
    <mergeCell ref="J21:M22"/>
    <mergeCell ref="B22:C22"/>
    <mergeCell ref="D16:F16"/>
    <mergeCell ref="D17:F17"/>
    <mergeCell ref="D18:F18"/>
    <mergeCell ref="J20:N20"/>
    <mergeCell ref="G16:J16"/>
  </mergeCells>
  <hyperlinks>
    <hyperlink ref="K13" r:id="rId1" xr:uid="{00000000-0004-0000-0000-000000000000}"/>
    <hyperlink ref="K15" r:id="rId2" display="https://www.livingcrafts.de/ " xr:uid="{00000000-0004-0000-0000-000001000000}"/>
    <hyperlink ref="N22" r:id="rId3" xr:uid="{00000000-0004-0000-0000-000002000000}"/>
    <hyperlink ref="N41" r:id="rId4" xr:uid="{00000000-0004-0000-0000-000003000000}"/>
    <hyperlink ref="P50" r:id="rId5" xr:uid="{00000000-0004-0000-0000-000004000000}"/>
    <hyperlink ref="P51" r:id="rId6" xr:uid="{00000000-0004-0000-0000-000005000000}"/>
    <hyperlink ref="P52" r:id="rId7" display="https://www.facebook.com/ZUZU.ee " xr:uid="{00000000-0004-0000-0000-000006000000}"/>
    <hyperlink ref="Q55" r:id="rId8" xr:uid="{00000000-0004-0000-0000-000007000000}"/>
    <hyperlink ref="K16" r:id="rId9" xr:uid="{00000000-0004-0000-0000-000008000000}"/>
  </hyperlinks>
  <printOptions horizontalCentered="1" verticalCentered="1"/>
  <pageMargins left="0" right="0" top="0" bottom="0" header="0.51180555555555496" footer="0.51180555555555496"/>
  <pageSetup paperSize="9" firstPageNumber="0" orientation="portrait" horizontalDpi="0" verticalDpi="0" r:id="rId10"/>
  <drawing r:id="rId11"/>
  <legacyDrawing r:id="rId1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13" name="Check Box 1">
              <controlPr defaultSize="0" autoFill="0" autoLine="0" autoPict="0">
                <anchor moveWithCells="1">
                  <from>
                    <xdr:col>6</xdr:col>
                    <xdr:colOff>200025</xdr:colOff>
                    <xdr:row>18</xdr:row>
                    <xdr:rowOff>57150</xdr:rowOff>
                  </from>
                  <to>
                    <xdr:col>12</xdr:col>
                    <xdr:colOff>342900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4" name="Check Box 2">
              <controlPr defaultSize="0" autoFill="0" autoLine="0" autoPict="0">
                <anchor moveWithCells="1">
                  <from>
                    <xdr:col>6</xdr:col>
                    <xdr:colOff>190500</xdr:colOff>
                    <xdr:row>19</xdr:row>
                    <xdr:rowOff>171450</xdr:rowOff>
                  </from>
                  <to>
                    <xdr:col>15</xdr:col>
                    <xdr:colOff>933450</xdr:colOff>
                    <xdr:row>20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66"/>
  <sheetViews>
    <sheetView topLeftCell="A19" zoomScaleNormal="100" workbookViewId="0">
      <selection activeCell="G29" sqref="G29"/>
    </sheetView>
  </sheetViews>
  <sheetFormatPr defaultRowHeight="12.75" x14ac:dyDescent="0.2"/>
  <cols>
    <col min="1" max="1" width="1.42578125" style="43"/>
    <col min="2" max="2" width="5.5703125" style="43"/>
    <col min="3" max="3" width="15.28515625" style="43"/>
    <col min="4" max="4" width="24.5703125" style="43" customWidth="1"/>
    <col min="5" max="5" width="24.42578125" style="43" customWidth="1"/>
    <col min="6" max="6" width="9.7109375" style="43"/>
    <col min="7" max="7" width="9.85546875" style="43"/>
    <col min="8" max="8" width="10" style="43"/>
    <col min="9" max="9" width="10.5703125" style="43"/>
    <col min="10" max="10" width="6.140625" style="43"/>
    <col min="11" max="256" width="9" style="43"/>
    <col min="257" max="257" width="1.42578125" style="43"/>
    <col min="258" max="258" width="5.5703125" style="43"/>
    <col min="259" max="259" width="15.28515625" style="43"/>
    <col min="260" max="260" width="25.85546875" style="43"/>
    <col min="261" max="261" width="23.28515625" style="43"/>
    <col min="262" max="262" width="9.7109375" style="43"/>
    <col min="263" max="263" width="9.85546875" style="43"/>
    <col min="264" max="264" width="10" style="43"/>
    <col min="265" max="265" width="10.5703125" style="43"/>
    <col min="266" max="266" width="6.140625" style="43"/>
    <col min="267" max="271" width="0" style="43" hidden="1"/>
    <col min="272" max="512" width="9" style="43"/>
    <col min="513" max="513" width="1.42578125" style="43"/>
    <col min="514" max="514" width="5.5703125" style="43"/>
    <col min="515" max="515" width="15.28515625" style="43"/>
    <col min="516" max="516" width="25.85546875" style="43"/>
    <col min="517" max="517" width="23.28515625" style="43"/>
    <col min="518" max="518" width="9.7109375" style="43"/>
    <col min="519" max="519" width="9.85546875" style="43"/>
    <col min="520" max="520" width="10" style="43"/>
    <col min="521" max="521" width="10.5703125" style="43"/>
    <col min="522" max="522" width="6.140625" style="43"/>
    <col min="523" max="527" width="0" style="43" hidden="1"/>
    <col min="528" max="768" width="9" style="43"/>
    <col min="769" max="769" width="1.42578125" style="43"/>
    <col min="770" max="770" width="5.5703125" style="43"/>
    <col min="771" max="771" width="15.28515625" style="43"/>
    <col min="772" max="772" width="25.85546875" style="43"/>
    <col min="773" max="773" width="23.28515625" style="43"/>
    <col min="774" max="774" width="9.7109375" style="43"/>
    <col min="775" max="775" width="9.85546875" style="43"/>
    <col min="776" max="776" width="10" style="43"/>
    <col min="777" max="777" width="10.5703125" style="43"/>
    <col min="778" max="778" width="6.140625" style="43"/>
    <col min="779" max="783" width="0" style="43" hidden="1"/>
    <col min="784" max="1025" width="9" style="43"/>
  </cols>
  <sheetData>
    <row r="1" spans="1:1024" x14ac:dyDescent="0.2">
      <c r="A1"/>
      <c r="B1" s="44" t="s">
        <v>0</v>
      </c>
      <c r="C1"/>
      <c r="D1"/>
      <c r="E1"/>
      <c r="F1"/>
      <c r="G1"/>
      <c r="H1"/>
      <c r="I1" s="2"/>
      <c r="J1" s="2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10" spans="1:1024" ht="15.75" x14ac:dyDescent="0.25">
      <c r="A10"/>
      <c r="B10"/>
      <c r="C10"/>
      <c r="D10" s="137" t="s">
        <v>91</v>
      </c>
      <c r="E10" s="137"/>
      <c r="F10" s="137"/>
      <c r="G10" s="137"/>
      <c r="H10" s="137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15.75" x14ac:dyDescent="0.25">
      <c r="A11"/>
      <c r="B11"/>
      <c r="C11"/>
      <c r="D11" s="45"/>
      <c r="E11" s="45"/>
      <c r="F11" s="45"/>
      <c r="G11" s="45"/>
      <c r="H11" s="45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15.75" x14ac:dyDescent="0.25">
      <c r="A12"/>
      <c r="B12"/>
      <c r="C12"/>
      <c r="D12" s="45"/>
      <c r="E12" s="45"/>
      <c r="F12" s="45"/>
      <c r="G12" s="45"/>
      <c r="H12" s="45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x14ac:dyDescent="0.2">
      <c r="A13"/>
      <c r="B13"/>
      <c r="C13"/>
      <c r="D13"/>
      <c r="E13"/>
      <c r="F13"/>
      <c r="G13" s="43" t="s">
        <v>54</v>
      </c>
      <c r="H13"/>
      <c r="I13" s="46"/>
      <c r="J13" s="46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">
      <c r="A14"/>
      <c r="B14"/>
      <c r="C14"/>
      <c r="D14"/>
      <c r="E14"/>
      <c r="F14"/>
      <c r="G14" s="43" t="s">
        <v>55</v>
      </c>
      <c r="H14"/>
      <c r="I14" s="46"/>
      <c r="J14" s="46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7" spans="1:1024" x14ac:dyDescent="0.2">
      <c r="A17"/>
      <c r="B17" s="47" t="s">
        <v>56</v>
      </c>
      <c r="D17"/>
      <c r="E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15.75" x14ac:dyDescent="0.25">
      <c r="A18"/>
      <c r="B18" s="138" t="s">
        <v>39</v>
      </c>
      <c r="C18" s="138"/>
      <c r="D18" s="138"/>
      <c r="E18" s="45"/>
      <c r="G18" s="138"/>
      <c r="H18" s="138"/>
      <c r="I18" s="138"/>
      <c r="J18" s="45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">
      <c r="A19"/>
      <c r="B19" s="139" t="s">
        <v>57</v>
      </c>
      <c r="C19" s="139"/>
      <c r="D19" s="2" t="s">
        <v>47</v>
      </c>
      <c r="G19" s="48" t="s">
        <v>58</v>
      </c>
      <c r="H19" s="43">
        <f>Tellimusvorm!D16</f>
        <v>0</v>
      </c>
      <c r="I19" s="2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25.5" customHeight="1" x14ac:dyDescent="0.2">
      <c r="A20"/>
      <c r="B20" s="140" t="s">
        <v>41</v>
      </c>
      <c r="C20" s="140"/>
      <c r="D20" s="50" t="s">
        <v>59</v>
      </c>
      <c r="E20" s="50"/>
      <c r="F20" s="50"/>
      <c r="G20" s="49" t="s">
        <v>60</v>
      </c>
      <c r="H20" s="43">
        <f>Tellimusvorm!D17</f>
        <v>0</v>
      </c>
      <c r="I20" s="50"/>
      <c r="J20" s="5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25.5" customHeight="1" x14ac:dyDescent="0.2">
      <c r="A21"/>
      <c r="B21" s="144" t="s">
        <v>43</v>
      </c>
      <c r="C21" s="144"/>
      <c r="D21" s="145" t="s">
        <v>61</v>
      </c>
      <c r="E21" s="145"/>
      <c r="F21" s="50"/>
      <c r="G21" s="51" t="s">
        <v>62</v>
      </c>
      <c r="H21" s="43">
        <f>Tellimusvorm!D18</f>
        <v>0</v>
      </c>
      <c r="I21" s="50"/>
      <c r="J21" s="50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x14ac:dyDescent="0.2">
      <c r="A22"/>
      <c r="B22" s="146" t="s">
        <v>63</v>
      </c>
      <c r="C22" s="146"/>
      <c r="D22" s="147">
        <v>12187009</v>
      </c>
      <c r="E22" s="147"/>
      <c r="F22" s="147"/>
      <c r="G22"/>
      <c r="H22" s="52"/>
      <c r="I22" s="147"/>
      <c r="J22" s="147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x14ac:dyDescent="0.2">
      <c r="A23"/>
      <c r="B23" s="51"/>
      <c r="C23" s="51" t="s">
        <v>64</v>
      </c>
      <c r="D23" s="53" t="s">
        <v>65</v>
      </c>
      <c r="E23" s="53"/>
      <c r="F23" s="53"/>
      <c r="G23"/>
      <c r="H23" s="52"/>
      <c r="I23" s="53"/>
      <c r="J23" s="5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">
      <c r="A24"/>
      <c r="B24"/>
      <c r="C24" s="51" t="s">
        <v>66</v>
      </c>
      <c r="D24" s="54" t="s">
        <v>67</v>
      </c>
      <c r="E24" s="55" t="s">
        <v>68</v>
      </c>
      <c r="G24" s="52"/>
      <c r="H24" s="56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x14ac:dyDescent="0.2">
      <c r="A25"/>
      <c r="B25"/>
      <c r="C25" s="51" t="s">
        <v>69</v>
      </c>
      <c r="D25" s="54" t="s">
        <v>70</v>
      </c>
      <c r="E25" s="32" t="s">
        <v>71</v>
      </c>
      <c r="G25" s="150"/>
      <c r="H25" s="150"/>
      <c r="I25" s="54"/>
      <c r="J25" s="54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x14ac:dyDescent="0.2">
      <c r="A26"/>
      <c r="B26"/>
      <c r="C26" s="51" t="s">
        <v>72</v>
      </c>
      <c r="D26" s="53" t="s">
        <v>73</v>
      </c>
      <c r="E26" s="57" t="s">
        <v>74</v>
      </c>
      <c r="G26" s="52"/>
      <c r="H26" s="56"/>
      <c r="I26" s="54"/>
      <c r="J26" s="54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x14ac:dyDescent="0.2">
      <c r="A27" s="58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ht="38.25" x14ac:dyDescent="0.2">
      <c r="A28" s="58"/>
      <c r="B28" s="59" t="s">
        <v>20</v>
      </c>
      <c r="C28" s="60" t="s">
        <v>21</v>
      </c>
      <c r="D28" s="151" t="s">
        <v>22</v>
      </c>
      <c r="E28" s="151"/>
      <c r="F28" s="60" t="s">
        <v>23</v>
      </c>
      <c r="G28" s="61" t="s">
        <v>94</v>
      </c>
      <c r="H28" s="60" t="s">
        <v>25</v>
      </c>
      <c r="I28" s="60" t="s">
        <v>26</v>
      </c>
      <c r="J28" s="62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s="70" customFormat="1" ht="15" x14ac:dyDescent="0.25">
      <c r="A29" s="63"/>
      <c r="B29" s="64">
        <f>ROW(A1)</f>
        <v>1</v>
      </c>
      <c r="C29" s="65">
        <f>Tellimusvorm!C29</f>
        <v>0</v>
      </c>
      <c r="D29" s="65">
        <f>Tellimusvorm!D29</f>
        <v>0</v>
      </c>
      <c r="E29" s="72">
        <f>Tellimusvorm!E29</f>
        <v>0</v>
      </c>
      <c r="F29" s="66">
        <f>Tellimusvorm!F29</f>
        <v>0</v>
      </c>
      <c r="G29" s="67">
        <f>Tellimusvorm!H29</f>
        <v>0</v>
      </c>
      <c r="H29" s="66">
        <f>Tellimusvorm!I29</f>
        <v>0</v>
      </c>
      <c r="I29" s="68">
        <f t="shared" ref="I29:I50" si="0">G29*H29</f>
        <v>0</v>
      </c>
      <c r="J29" s="69"/>
      <c r="M29" s="111"/>
      <c r="N29" s="75">
        <f t="shared" ref="N29:N43" si="1">M29*H29</f>
        <v>0</v>
      </c>
      <c r="O29" s="71">
        <f t="shared" ref="O29:O43" si="2">G29*H29/1.2-N29</f>
        <v>0</v>
      </c>
    </row>
    <row r="30" spans="1:1024" ht="14.25" customHeight="1" x14ac:dyDescent="0.25">
      <c r="A30"/>
      <c r="B30" s="64">
        <f>ROW(A2)</f>
        <v>2</v>
      </c>
      <c r="C30" s="72">
        <f>Tellimusvorm!C30</f>
        <v>0</v>
      </c>
      <c r="D30" s="72">
        <f>Tellimusvorm!D30</f>
        <v>0</v>
      </c>
      <c r="E30" s="72">
        <f>Tellimusvorm!E30</f>
        <v>0</v>
      </c>
      <c r="F30" s="69">
        <f>Tellimusvorm!F30</f>
        <v>0</v>
      </c>
      <c r="G30" s="73">
        <f>Tellimusvorm!H30</f>
        <v>0</v>
      </c>
      <c r="H30" s="69">
        <f>Tellimusvorm!I30</f>
        <v>0</v>
      </c>
      <c r="I30" s="74">
        <f t="shared" si="0"/>
        <v>0</v>
      </c>
      <c r="J30" s="69"/>
      <c r="K30"/>
      <c r="L30"/>
      <c r="M30" s="111"/>
      <c r="N30" s="75">
        <f t="shared" si="1"/>
        <v>0</v>
      </c>
      <c r="O30" s="71">
        <f t="shared" si="2"/>
        <v>0</v>
      </c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ht="12" customHeight="1" x14ac:dyDescent="0.2">
      <c r="A31"/>
      <c r="B31" s="64">
        <v>3</v>
      </c>
      <c r="C31" s="72">
        <f>Tellimusvorm!C31</f>
        <v>0</v>
      </c>
      <c r="D31" s="72">
        <f>Tellimusvorm!D31</f>
        <v>0</v>
      </c>
      <c r="E31" s="72">
        <f>Tellimusvorm!E31</f>
        <v>0</v>
      </c>
      <c r="F31" s="69">
        <f>Tellimusvorm!F31</f>
        <v>0</v>
      </c>
      <c r="G31" s="73">
        <f>Tellimusvorm!H31</f>
        <v>0</v>
      </c>
      <c r="H31" s="69">
        <f>Tellimusvorm!I31</f>
        <v>0</v>
      </c>
      <c r="I31" s="74">
        <f t="shared" si="0"/>
        <v>0</v>
      </c>
      <c r="J31" s="69"/>
      <c r="K31" s="141"/>
      <c r="L31" s="141"/>
      <c r="M31" s="109"/>
      <c r="N31" s="75">
        <f t="shared" si="1"/>
        <v>0</v>
      </c>
      <c r="O31" s="71">
        <f t="shared" si="2"/>
        <v>0</v>
      </c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 x14ac:dyDescent="0.2">
      <c r="A32"/>
      <c r="B32" s="64">
        <v>4</v>
      </c>
      <c r="C32" s="72">
        <f>Tellimusvorm!C32</f>
        <v>0</v>
      </c>
      <c r="D32" s="72">
        <f>Tellimusvorm!D32</f>
        <v>0</v>
      </c>
      <c r="E32" s="72">
        <f>Tellimusvorm!E32</f>
        <v>0</v>
      </c>
      <c r="F32" s="69">
        <f>Tellimusvorm!F32</f>
        <v>0</v>
      </c>
      <c r="G32" s="73">
        <f>Tellimusvorm!H32</f>
        <v>0</v>
      </c>
      <c r="H32" s="69">
        <f>Tellimusvorm!I32</f>
        <v>0</v>
      </c>
      <c r="I32" s="74">
        <f t="shared" si="0"/>
        <v>0</v>
      </c>
      <c r="J32" s="69"/>
      <c r="K32"/>
      <c r="L32"/>
      <c r="M32" s="109"/>
      <c r="N32" s="75">
        <f t="shared" si="1"/>
        <v>0</v>
      </c>
      <c r="O32" s="71">
        <f t="shared" si="2"/>
        <v>0</v>
      </c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1024" x14ac:dyDescent="0.2">
      <c r="A33"/>
      <c r="B33" s="64">
        <v>5</v>
      </c>
      <c r="C33" s="72">
        <f>Tellimusvorm!C33</f>
        <v>0</v>
      </c>
      <c r="D33" s="72">
        <f>Tellimusvorm!D33</f>
        <v>0</v>
      </c>
      <c r="E33" s="72">
        <f>Tellimusvorm!E33</f>
        <v>0</v>
      </c>
      <c r="F33" s="69">
        <f>Tellimusvorm!F33</f>
        <v>0</v>
      </c>
      <c r="G33" s="73">
        <f>Tellimusvorm!H33</f>
        <v>0</v>
      </c>
      <c r="H33" s="69">
        <f>Tellimusvorm!I33</f>
        <v>0</v>
      </c>
      <c r="I33" s="74">
        <f t="shared" si="0"/>
        <v>0</v>
      </c>
      <c r="J33" s="69"/>
      <c r="K33"/>
      <c r="L33"/>
      <c r="M33" s="109"/>
      <c r="N33" s="75">
        <f t="shared" si="1"/>
        <v>0</v>
      </c>
      <c r="O33" s="71">
        <f t="shared" si="2"/>
        <v>0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x14ac:dyDescent="0.2">
      <c r="A34"/>
      <c r="B34" s="64">
        <v>6</v>
      </c>
      <c r="C34" s="72">
        <f>Tellimusvorm!C35</f>
        <v>0</v>
      </c>
      <c r="D34" s="72">
        <f>Tellimusvorm!D34</f>
        <v>0</v>
      </c>
      <c r="E34" s="72">
        <f>Tellimusvorm!E34</f>
        <v>0</v>
      </c>
      <c r="F34" s="69">
        <f>Tellimusvorm!F34</f>
        <v>0</v>
      </c>
      <c r="G34" s="73">
        <f>Tellimusvorm!H34</f>
        <v>0</v>
      </c>
      <c r="H34" s="69">
        <f>Tellimusvorm!I34</f>
        <v>0</v>
      </c>
      <c r="I34" s="74">
        <f t="shared" si="0"/>
        <v>0</v>
      </c>
      <c r="J34" s="69"/>
      <c r="K34"/>
      <c r="L34"/>
      <c r="M34" s="109"/>
      <c r="N34" s="75">
        <f t="shared" si="1"/>
        <v>0</v>
      </c>
      <c r="O34" s="71">
        <f t="shared" si="2"/>
        <v>0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s="70" customFormat="1" x14ac:dyDescent="0.2">
      <c r="B35" s="64">
        <v>7</v>
      </c>
      <c r="C35" s="72">
        <f>Tellimusvorm!C36</f>
        <v>0</v>
      </c>
      <c r="D35" s="72">
        <f>Tellimusvorm!D35</f>
        <v>0</v>
      </c>
      <c r="E35" s="72">
        <f>Tellimusvorm!E35</f>
        <v>0</v>
      </c>
      <c r="F35" s="69">
        <f>Tellimusvorm!F35</f>
        <v>0</v>
      </c>
      <c r="G35" s="73">
        <f>Tellimusvorm!H35</f>
        <v>0</v>
      </c>
      <c r="H35" s="69">
        <f>Tellimusvorm!I35</f>
        <v>0</v>
      </c>
      <c r="I35" s="74">
        <f t="shared" si="0"/>
        <v>0</v>
      </c>
      <c r="J35" s="69"/>
      <c r="M35" s="110"/>
      <c r="N35" s="75">
        <f t="shared" si="1"/>
        <v>0</v>
      </c>
      <c r="O35" s="71">
        <f t="shared" si="2"/>
        <v>0</v>
      </c>
    </row>
    <row r="36" spans="1:1024" s="70" customFormat="1" x14ac:dyDescent="0.2">
      <c r="B36" s="64">
        <v>8</v>
      </c>
      <c r="C36" s="72">
        <f>Tellimusvorm!C36</f>
        <v>0</v>
      </c>
      <c r="D36" s="72">
        <f>Tellimusvorm!D36</f>
        <v>0</v>
      </c>
      <c r="E36" s="72">
        <f>Tellimusvorm!E36</f>
        <v>0</v>
      </c>
      <c r="F36" s="69">
        <f>Tellimusvorm!F36</f>
        <v>0</v>
      </c>
      <c r="G36" s="73">
        <f>Tellimusvorm!H36</f>
        <v>0</v>
      </c>
      <c r="H36" s="69">
        <f>Tellimusvorm!I36</f>
        <v>0</v>
      </c>
      <c r="I36" s="74">
        <f t="shared" si="0"/>
        <v>0</v>
      </c>
      <c r="J36" s="69"/>
      <c r="M36" s="110"/>
      <c r="N36" s="75">
        <f t="shared" si="1"/>
        <v>0</v>
      </c>
      <c r="O36" s="71">
        <f t="shared" si="2"/>
        <v>0</v>
      </c>
    </row>
    <row r="37" spans="1:1024" s="70" customFormat="1" x14ac:dyDescent="0.2">
      <c r="B37" s="64">
        <v>9</v>
      </c>
      <c r="C37" s="72">
        <f>Tellimusvorm!C37</f>
        <v>0</v>
      </c>
      <c r="D37" s="72">
        <f>Tellimusvorm!D37</f>
        <v>0</v>
      </c>
      <c r="E37" s="72">
        <f>Tellimusvorm!E37</f>
        <v>0</v>
      </c>
      <c r="F37" s="69">
        <f>Tellimusvorm!F37</f>
        <v>0</v>
      </c>
      <c r="G37" s="73">
        <f>Tellimusvorm!H37</f>
        <v>0</v>
      </c>
      <c r="H37" s="69">
        <f>Tellimusvorm!I37</f>
        <v>0</v>
      </c>
      <c r="I37" s="74">
        <f t="shared" si="0"/>
        <v>0</v>
      </c>
      <c r="J37" s="69"/>
      <c r="M37" s="110"/>
      <c r="N37" s="75">
        <f t="shared" si="1"/>
        <v>0</v>
      </c>
      <c r="O37" s="71">
        <f t="shared" si="2"/>
        <v>0</v>
      </c>
    </row>
    <row r="38" spans="1:1024" s="70" customFormat="1" x14ac:dyDescent="0.2">
      <c r="B38" s="64">
        <v>10</v>
      </c>
      <c r="C38" s="72">
        <f>Tellimusvorm!C38</f>
        <v>0</v>
      </c>
      <c r="D38" s="72">
        <f>Tellimusvorm!D38</f>
        <v>0</v>
      </c>
      <c r="E38" s="72">
        <f>Tellimusvorm!E38</f>
        <v>0</v>
      </c>
      <c r="F38" s="69">
        <f>Tellimusvorm!F38</f>
        <v>0</v>
      </c>
      <c r="G38" s="73">
        <f>Tellimusvorm!H38</f>
        <v>0</v>
      </c>
      <c r="H38" s="69">
        <f>Tellimusvorm!I38</f>
        <v>0</v>
      </c>
      <c r="I38" s="74">
        <f t="shared" si="0"/>
        <v>0</v>
      </c>
      <c r="J38" s="69"/>
      <c r="M38" s="110"/>
      <c r="N38" s="75">
        <f t="shared" si="1"/>
        <v>0</v>
      </c>
      <c r="O38" s="71">
        <f t="shared" si="2"/>
        <v>0</v>
      </c>
    </row>
    <row r="39" spans="1:1024" s="70" customFormat="1" x14ac:dyDescent="0.2">
      <c r="B39" s="64">
        <v>11</v>
      </c>
      <c r="C39" s="72">
        <f>Tellimusvorm!C39</f>
        <v>0</v>
      </c>
      <c r="D39" s="72">
        <f>Tellimusvorm!D39</f>
        <v>0</v>
      </c>
      <c r="E39" s="72">
        <f>Tellimusvorm!E39</f>
        <v>0</v>
      </c>
      <c r="F39" s="69">
        <f>Tellimusvorm!F39</f>
        <v>0</v>
      </c>
      <c r="G39" s="73">
        <f>Tellimusvorm!H39</f>
        <v>0</v>
      </c>
      <c r="H39" s="69">
        <f>Tellimusvorm!I39</f>
        <v>0</v>
      </c>
      <c r="I39" s="74">
        <f t="shared" si="0"/>
        <v>0</v>
      </c>
      <c r="J39" s="69"/>
      <c r="M39" s="110"/>
      <c r="N39" s="75">
        <f t="shared" si="1"/>
        <v>0</v>
      </c>
      <c r="O39" s="71">
        <f t="shared" si="2"/>
        <v>0</v>
      </c>
    </row>
    <row r="40" spans="1:1024" s="70" customFormat="1" x14ac:dyDescent="0.2">
      <c r="B40" s="64">
        <v>12</v>
      </c>
      <c r="C40" s="72">
        <f>Tellimusvorm!C40</f>
        <v>0</v>
      </c>
      <c r="D40" s="72">
        <f>Tellimusvorm!D40</f>
        <v>0</v>
      </c>
      <c r="E40" s="72">
        <f>Tellimusvorm!E40</f>
        <v>0</v>
      </c>
      <c r="F40" s="69">
        <f>Tellimusvorm!F40</f>
        <v>0</v>
      </c>
      <c r="G40" s="73">
        <f>Tellimusvorm!H40</f>
        <v>0</v>
      </c>
      <c r="H40" s="69">
        <f>Tellimusvorm!I40</f>
        <v>0</v>
      </c>
      <c r="I40" s="74">
        <f t="shared" si="0"/>
        <v>0</v>
      </c>
      <c r="J40" s="69"/>
      <c r="M40" s="110"/>
      <c r="N40" s="75">
        <f t="shared" si="1"/>
        <v>0</v>
      </c>
      <c r="O40" s="71">
        <f t="shared" si="2"/>
        <v>0</v>
      </c>
    </row>
    <row r="41" spans="1:1024" s="70" customFormat="1" x14ac:dyDescent="0.2">
      <c r="B41" s="64">
        <v>13</v>
      </c>
      <c r="C41" s="72">
        <f>Tellimusvorm!C41</f>
        <v>0</v>
      </c>
      <c r="D41" s="72">
        <f>Tellimusvorm!D41</f>
        <v>0</v>
      </c>
      <c r="E41" s="72">
        <f>Tellimusvorm!E41</f>
        <v>0</v>
      </c>
      <c r="F41" s="69">
        <f>Tellimusvorm!F41</f>
        <v>0</v>
      </c>
      <c r="G41" s="73">
        <f>Tellimusvorm!H41</f>
        <v>0</v>
      </c>
      <c r="H41" s="69">
        <f>Tellimusvorm!I41</f>
        <v>0</v>
      </c>
      <c r="I41" s="74">
        <f t="shared" si="0"/>
        <v>0</v>
      </c>
      <c r="J41" s="69"/>
      <c r="M41" s="110"/>
      <c r="N41" s="75">
        <f t="shared" si="1"/>
        <v>0</v>
      </c>
      <c r="O41" s="71">
        <f t="shared" si="2"/>
        <v>0</v>
      </c>
    </row>
    <row r="42" spans="1:1024" s="70" customFormat="1" x14ac:dyDescent="0.2">
      <c r="B42" s="64">
        <v>14</v>
      </c>
      <c r="C42" s="72">
        <f>Tellimusvorm!C42</f>
        <v>0</v>
      </c>
      <c r="D42" s="72">
        <f>Tellimusvorm!D42</f>
        <v>0</v>
      </c>
      <c r="E42" s="72">
        <f>Tellimusvorm!E42</f>
        <v>0</v>
      </c>
      <c r="F42" s="69">
        <f>Tellimusvorm!F42</f>
        <v>0</v>
      </c>
      <c r="G42" s="73">
        <f>Tellimusvorm!H42</f>
        <v>0</v>
      </c>
      <c r="H42" s="69">
        <f>Tellimusvorm!I42</f>
        <v>0</v>
      </c>
      <c r="I42" s="74">
        <f t="shared" si="0"/>
        <v>0</v>
      </c>
      <c r="J42" s="69"/>
      <c r="M42" s="110"/>
      <c r="N42" s="75">
        <f t="shared" si="1"/>
        <v>0</v>
      </c>
      <c r="O42" s="71">
        <f t="shared" si="2"/>
        <v>0</v>
      </c>
    </row>
    <row r="43" spans="1:1024" x14ac:dyDescent="0.2">
      <c r="A43" s="70"/>
      <c r="B43" s="64">
        <v>15</v>
      </c>
      <c r="C43" s="72">
        <f>Tellimusvorm!C43</f>
        <v>0</v>
      </c>
      <c r="D43" s="72">
        <f>Tellimusvorm!D43</f>
        <v>0</v>
      </c>
      <c r="E43" s="72">
        <f>Tellimusvorm!E43</f>
        <v>0</v>
      </c>
      <c r="F43" s="69">
        <f>Tellimusvorm!F43</f>
        <v>0</v>
      </c>
      <c r="G43" s="73">
        <f>Tellimusvorm!H43</f>
        <v>0</v>
      </c>
      <c r="H43" s="69">
        <f>Tellimusvorm!I43</f>
        <v>0</v>
      </c>
      <c r="I43" s="74">
        <f t="shared" si="0"/>
        <v>0</v>
      </c>
      <c r="J43" s="69"/>
      <c r="M43" s="110"/>
      <c r="N43" s="75">
        <f t="shared" si="1"/>
        <v>0</v>
      </c>
      <c r="O43" s="71">
        <f t="shared" si="2"/>
        <v>0</v>
      </c>
    </row>
    <row r="44" spans="1:1024" x14ac:dyDescent="0.2">
      <c r="A44" s="70"/>
      <c r="B44" s="64">
        <v>16</v>
      </c>
      <c r="C44" s="72">
        <f>Tellimusvorm!C44</f>
        <v>0</v>
      </c>
      <c r="D44" s="72">
        <f>Tellimusvorm!D44</f>
        <v>0</v>
      </c>
      <c r="E44" s="72">
        <f>Tellimusvorm!E44</f>
        <v>0</v>
      </c>
      <c r="F44" s="69">
        <f>Tellimusvorm!F44</f>
        <v>0</v>
      </c>
      <c r="G44" s="73">
        <f>Tellimusvorm!H44</f>
        <v>0</v>
      </c>
      <c r="H44" s="69">
        <f>Tellimusvorm!I44</f>
        <v>0</v>
      </c>
      <c r="I44" s="74">
        <f t="shared" si="0"/>
        <v>0</v>
      </c>
      <c r="J44" s="69"/>
      <c r="M44" s="110"/>
      <c r="N44" s="75">
        <f t="shared" ref="N44:N52" si="3">M44*H44</f>
        <v>0</v>
      </c>
      <c r="O44" s="71">
        <f t="shared" ref="O44:O53" si="4">G44*H44/1.2-N44</f>
        <v>0</v>
      </c>
    </row>
    <row r="45" spans="1:1024" x14ac:dyDescent="0.2">
      <c r="A45" s="70"/>
      <c r="B45" s="64">
        <v>17</v>
      </c>
      <c r="C45" s="72">
        <f>Tellimusvorm!C45</f>
        <v>0</v>
      </c>
      <c r="D45" s="72">
        <f>Tellimusvorm!D45</f>
        <v>0</v>
      </c>
      <c r="E45" s="72">
        <f>Tellimusvorm!E45</f>
        <v>0</v>
      </c>
      <c r="F45" s="69">
        <f>Tellimusvorm!F45</f>
        <v>0</v>
      </c>
      <c r="G45" s="73">
        <f>Tellimusvorm!H45</f>
        <v>0</v>
      </c>
      <c r="H45" s="69">
        <f>Tellimusvorm!I45</f>
        <v>0</v>
      </c>
      <c r="I45" s="74">
        <f t="shared" si="0"/>
        <v>0</v>
      </c>
      <c r="J45" s="69"/>
      <c r="M45" s="110"/>
      <c r="N45" s="75">
        <f t="shared" si="3"/>
        <v>0</v>
      </c>
      <c r="O45" s="71">
        <f t="shared" si="4"/>
        <v>0</v>
      </c>
    </row>
    <row r="46" spans="1:1024" x14ac:dyDescent="0.2">
      <c r="A46" s="70"/>
      <c r="B46" s="64">
        <v>18</v>
      </c>
      <c r="C46" s="72">
        <f>Tellimusvorm!C46</f>
        <v>0</v>
      </c>
      <c r="D46" s="72">
        <f>Tellimusvorm!D46</f>
        <v>0</v>
      </c>
      <c r="E46" s="72">
        <f>Tellimusvorm!E46</f>
        <v>0</v>
      </c>
      <c r="F46" s="69">
        <f>Tellimusvorm!F46</f>
        <v>0</v>
      </c>
      <c r="G46" s="73">
        <f>Tellimusvorm!H46</f>
        <v>0</v>
      </c>
      <c r="H46" s="69">
        <f>Tellimusvorm!I46</f>
        <v>0</v>
      </c>
      <c r="I46" s="74">
        <f t="shared" si="0"/>
        <v>0</v>
      </c>
      <c r="J46" s="69"/>
      <c r="M46" s="109"/>
      <c r="N46" s="75">
        <f t="shared" si="3"/>
        <v>0</v>
      </c>
      <c r="O46" s="71">
        <f t="shared" si="4"/>
        <v>0</v>
      </c>
    </row>
    <row r="47" spans="1:1024" x14ac:dyDescent="0.2">
      <c r="A47" s="70"/>
      <c r="B47" s="64">
        <v>19</v>
      </c>
      <c r="C47" s="72">
        <f>Tellimusvorm!C47</f>
        <v>0</v>
      </c>
      <c r="D47" s="72">
        <f>Tellimusvorm!D47</f>
        <v>0</v>
      </c>
      <c r="E47" s="72">
        <f>Tellimusvorm!E47</f>
        <v>0</v>
      </c>
      <c r="F47" s="69">
        <f>Tellimusvorm!F47</f>
        <v>0</v>
      </c>
      <c r="G47" s="73">
        <f>Tellimusvorm!H47</f>
        <v>0</v>
      </c>
      <c r="H47" s="69">
        <f>Tellimusvorm!I47</f>
        <v>0</v>
      </c>
      <c r="I47" s="74">
        <f t="shared" si="0"/>
        <v>0</v>
      </c>
      <c r="J47" s="69"/>
      <c r="M47" s="109"/>
      <c r="N47" s="75">
        <f t="shared" si="3"/>
        <v>0</v>
      </c>
      <c r="O47" s="71">
        <f t="shared" si="4"/>
        <v>0</v>
      </c>
    </row>
    <row r="48" spans="1:1024" x14ac:dyDescent="0.2">
      <c r="A48" s="70"/>
      <c r="B48" s="64">
        <v>20</v>
      </c>
      <c r="C48" s="72">
        <f>Tellimusvorm!C48</f>
        <v>0</v>
      </c>
      <c r="D48" s="72">
        <f>Tellimusvorm!D48</f>
        <v>0</v>
      </c>
      <c r="E48" s="72">
        <f>Tellimusvorm!E48</f>
        <v>0</v>
      </c>
      <c r="F48" s="69">
        <f>Tellimusvorm!F48</f>
        <v>0</v>
      </c>
      <c r="G48" s="73">
        <f>Tellimusvorm!H48</f>
        <v>0</v>
      </c>
      <c r="H48" s="69">
        <f>Tellimusvorm!I48</f>
        <v>0</v>
      </c>
      <c r="I48" s="74">
        <f t="shared" si="0"/>
        <v>0</v>
      </c>
      <c r="J48" s="69"/>
      <c r="M48" s="109"/>
      <c r="N48" s="75">
        <f t="shared" si="3"/>
        <v>0</v>
      </c>
      <c r="O48" s="71">
        <f t="shared" si="4"/>
        <v>0</v>
      </c>
    </row>
    <row r="49" spans="1:15" x14ac:dyDescent="0.2">
      <c r="A49" s="70"/>
      <c r="B49" s="64">
        <v>21</v>
      </c>
      <c r="C49" s="72">
        <f>Tellimusvorm!C49</f>
        <v>0</v>
      </c>
      <c r="D49" s="72">
        <f>Tellimusvorm!D49</f>
        <v>0</v>
      </c>
      <c r="E49" s="72">
        <f>Tellimusvorm!E49</f>
        <v>0</v>
      </c>
      <c r="F49" s="69">
        <f>Tellimusvorm!F49</f>
        <v>0</v>
      </c>
      <c r="G49" s="73">
        <f>Tellimusvorm!H49</f>
        <v>0</v>
      </c>
      <c r="H49" s="69">
        <f>Tellimusvorm!I49</f>
        <v>0</v>
      </c>
      <c r="I49" s="74">
        <f t="shared" si="0"/>
        <v>0</v>
      </c>
      <c r="J49" s="69"/>
      <c r="M49" s="109"/>
      <c r="N49" s="75">
        <f t="shared" si="3"/>
        <v>0</v>
      </c>
      <c r="O49" s="71">
        <f t="shared" si="4"/>
        <v>0</v>
      </c>
    </row>
    <row r="50" spans="1:15" x14ac:dyDescent="0.2">
      <c r="A50" s="70"/>
      <c r="B50" s="64">
        <v>22</v>
      </c>
      <c r="C50" s="72">
        <f>Tellimusvorm!C50</f>
        <v>0</v>
      </c>
      <c r="D50" s="72">
        <f>Tellimusvorm!D50</f>
        <v>0</v>
      </c>
      <c r="E50" s="72">
        <f>Tellimusvorm!E50</f>
        <v>0</v>
      </c>
      <c r="F50" s="69">
        <f>Tellimusvorm!F50</f>
        <v>0</v>
      </c>
      <c r="G50" s="73">
        <f>Tellimusvorm!H50</f>
        <v>0</v>
      </c>
      <c r="H50" s="69">
        <f>Tellimusvorm!I50</f>
        <v>0</v>
      </c>
      <c r="I50" s="74">
        <f t="shared" si="0"/>
        <v>0</v>
      </c>
      <c r="J50" s="69"/>
      <c r="M50" s="109"/>
      <c r="N50" s="75">
        <f t="shared" si="3"/>
        <v>0</v>
      </c>
      <c r="O50" s="71">
        <f t="shared" si="4"/>
        <v>0</v>
      </c>
    </row>
    <row r="51" spans="1:15" x14ac:dyDescent="0.2">
      <c r="A51" s="70"/>
      <c r="B51" s="64"/>
      <c r="C51" s="76"/>
      <c r="D51" s="62"/>
      <c r="E51" s="62"/>
      <c r="F51" s="69"/>
      <c r="G51" s="69"/>
      <c r="H51" s="69"/>
      <c r="I51" s="74"/>
      <c r="J51" s="69"/>
      <c r="M51" s="109"/>
      <c r="N51" s="75">
        <f t="shared" si="3"/>
        <v>0</v>
      </c>
      <c r="O51" s="71">
        <f t="shared" si="4"/>
        <v>0</v>
      </c>
    </row>
    <row r="52" spans="1:15" x14ac:dyDescent="0.2">
      <c r="A52" s="70"/>
      <c r="B52" s="64"/>
      <c r="C52" s="77"/>
      <c r="D52" s="142"/>
      <c r="E52" s="142"/>
      <c r="F52" s="69"/>
      <c r="G52" s="78"/>
      <c r="H52" s="69"/>
      <c r="I52" s="74"/>
      <c r="J52" s="69"/>
      <c r="M52" s="109"/>
      <c r="N52" s="75">
        <f t="shared" si="3"/>
        <v>0</v>
      </c>
      <c r="O52" s="71">
        <f t="shared" si="4"/>
        <v>0</v>
      </c>
    </row>
    <row r="53" spans="1:15" x14ac:dyDescent="0.2">
      <c r="A53" s="70"/>
      <c r="B53" s="79"/>
      <c r="C53" s="80"/>
      <c r="D53" s="143"/>
      <c r="E53" s="143"/>
      <c r="F53" s="81"/>
      <c r="G53" s="82"/>
      <c r="H53" s="81"/>
      <c r="I53" s="83"/>
      <c r="J53" s="69"/>
      <c r="M53"/>
      <c r="N53"/>
      <c r="O53" s="71">
        <f t="shared" si="4"/>
        <v>0</v>
      </c>
    </row>
    <row r="54" spans="1:15" x14ac:dyDescent="0.2">
      <c r="C54" s="62"/>
      <c r="D54" s="62"/>
      <c r="E54" s="62"/>
      <c r="F54" s="62"/>
      <c r="G54" s="62"/>
      <c r="H54" s="62"/>
      <c r="I54" s="62"/>
      <c r="J54" s="62"/>
      <c r="M54" s="84">
        <f>SUM(M29:M52)</f>
        <v>0</v>
      </c>
      <c r="N54" s="84">
        <f>SUM(N29:N52)</f>
        <v>0</v>
      </c>
      <c r="O54" s="84">
        <f>SUM(O29:O52)</f>
        <v>0</v>
      </c>
    </row>
    <row r="55" spans="1:15" x14ac:dyDescent="0.2">
      <c r="B55"/>
      <c r="C55"/>
      <c r="D55"/>
      <c r="E55"/>
      <c r="F55"/>
      <c r="G55"/>
      <c r="H55" s="85" t="s">
        <v>76</v>
      </c>
      <c r="I55" s="86">
        <f>SUM(I29:I53)</f>
        <v>0</v>
      </c>
      <c r="J55"/>
    </row>
    <row r="56" spans="1:15" ht="12.75" customHeight="1" x14ac:dyDescent="0.2">
      <c r="B56" s="148" t="s">
        <v>77</v>
      </c>
      <c r="C56" s="148"/>
      <c r="D56" s="148"/>
      <c r="E56"/>
      <c r="F56"/>
      <c r="G56"/>
      <c r="H56" s="87" t="s">
        <v>53</v>
      </c>
      <c r="I56" s="88">
        <f>I55/1.22</f>
        <v>0</v>
      </c>
      <c r="J56"/>
    </row>
    <row r="57" spans="1:15" ht="12.75" customHeight="1" x14ac:dyDescent="0.2">
      <c r="B57" s="148" t="s">
        <v>78</v>
      </c>
      <c r="C57" s="148"/>
      <c r="D57" s="148"/>
      <c r="E57"/>
      <c r="F57"/>
      <c r="G57"/>
      <c r="H57" s="87" t="s">
        <v>92</v>
      </c>
      <c r="I57" s="88">
        <f>I56*0.22</f>
        <v>0</v>
      </c>
      <c r="J57" s="89"/>
    </row>
    <row r="58" spans="1:15" x14ac:dyDescent="0.2">
      <c r="B58" s="148"/>
      <c r="C58" s="148"/>
      <c r="D58" s="148"/>
      <c r="E58"/>
      <c r="F58"/>
      <c r="G58"/>
      <c r="H58"/>
      <c r="I58" s="89"/>
      <c r="J58" s="89"/>
    </row>
    <row r="59" spans="1:15" x14ac:dyDescent="0.2">
      <c r="B59" s="90"/>
      <c r="C59" s="90"/>
      <c r="D59" s="90"/>
      <c r="E59"/>
      <c r="F59"/>
      <c r="G59"/>
      <c r="H59" s="91" t="s">
        <v>79</v>
      </c>
      <c r="I59" s="92">
        <f>I55*0.5</f>
        <v>0</v>
      </c>
      <c r="J59"/>
    </row>
    <row r="60" spans="1:15" x14ac:dyDescent="0.2">
      <c r="B60" s="90"/>
      <c r="C60" s="90"/>
      <c r="D60" s="90"/>
      <c r="E60"/>
      <c r="F60"/>
      <c r="G60"/>
      <c r="H60" s="93" t="s">
        <v>80</v>
      </c>
      <c r="I60" s="94">
        <f>I59/1.22*0.22</f>
        <v>0</v>
      </c>
      <c r="J60"/>
    </row>
    <row r="61" spans="1:15" x14ac:dyDescent="0.2">
      <c r="B61" s="95"/>
      <c r="C61" s="95"/>
      <c r="D61" s="95"/>
      <c r="E61"/>
      <c r="F61"/>
      <c r="G61"/>
      <c r="H61"/>
      <c r="I61"/>
      <c r="J61"/>
    </row>
    <row r="62" spans="1:15" x14ac:dyDescent="0.2">
      <c r="B62" s="95"/>
      <c r="C62" s="95"/>
      <c r="D62" s="95"/>
      <c r="E62"/>
      <c r="F62" s="52" t="s">
        <v>81</v>
      </c>
      <c r="G62" s="52"/>
      <c r="H62" s="52"/>
      <c r="I62" s="96">
        <f>I55-I59</f>
        <v>0</v>
      </c>
      <c r="J62"/>
    </row>
    <row r="63" spans="1:15" x14ac:dyDescent="0.2">
      <c r="B63" s="95"/>
      <c r="C63" s="95"/>
      <c r="D63" s="95"/>
      <c r="E63"/>
      <c r="F63"/>
      <c r="G63" s="62"/>
      <c r="H63"/>
      <c r="I63" s="97"/>
      <c r="J63"/>
    </row>
    <row r="64" spans="1:15" x14ac:dyDescent="0.2">
      <c r="B64" s="95"/>
      <c r="C64" s="95"/>
      <c r="D64" s="95"/>
      <c r="E64"/>
      <c r="F64"/>
      <c r="G64" s="62"/>
      <c r="H64"/>
      <c r="I64" s="97"/>
      <c r="J64"/>
    </row>
    <row r="65" spans="2:10" x14ac:dyDescent="0.2">
      <c r="B65"/>
      <c r="C65"/>
      <c r="D65"/>
      <c r="E65"/>
      <c r="F65"/>
      <c r="G65"/>
      <c r="H65"/>
      <c r="I65" s="89"/>
      <c r="J65"/>
    </row>
    <row r="66" spans="2:10" x14ac:dyDescent="0.2">
      <c r="B66" s="149" t="s">
        <v>82</v>
      </c>
      <c r="C66" s="149"/>
      <c r="D66" s="149"/>
      <c r="E66" s="149"/>
      <c r="F66" s="149"/>
      <c r="G66" s="149"/>
      <c r="H66" s="149"/>
      <c r="I66" s="149"/>
      <c r="J66" s="70"/>
    </row>
  </sheetData>
  <mergeCells count="18">
    <mergeCell ref="B56:D56"/>
    <mergeCell ref="B57:D58"/>
    <mergeCell ref="B66:I66"/>
    <mergeCell ref="G25:H25"/>
    <mergeCell ref="D28:E28"/>
    <mergeCell ref="K31:L31"/>
    <mergeCell ref="D52:E52"/>
    <mergeCell ref="D53:E53"/>
    <mergeCell ref="B21:C21"/>
    <mergeCell ref="D21:E21"/>
    <mergeCell ref="B22:C22"/>
    <mergeCell ref="D22:F22"/>
    <mergeCell ref="I22:J22"/>
    <mergeCell ref="D10:H10"/>
    <mergeCell ref="B18:D18"/>
    <mergeCell ref="G18:I18"/>
    <mergeCell ref="B19:C19"/>
    <mergeCell ref="B20:C20"/>
  </mergeCells>
  <hyperlinks>
    <hyperlink ref="B19" r:id="rId1" xr:uid="{00000000-0004-0000-0100-000000000000}"/>
    <hyperlink ref="D19" r:id="rId2" xr:uid="{00000000-0004-0000-0100-000001000000}"/>
  </hyperlinks>
  <printOptions horizontalCentered="1" verticalCentered="1"/>
  <pageMargins left="0.70866141732283461" right="0.70866141732283461" top="0.78740157480314965" bottom="0.78740157480314965" header="0.31496062992125984" footer="0.31496062992125984"/>
  <pageSetup paperSize="9" scale="75" firstPageNumber="0" orientation="portrait" horizontalDpi="0" verticalDpi="0" r:id="rId3"/>
  <colBreaks count="1" manualBreakCount="1">
    <brk id="10" max="1048575" man="1"/>
  </colBreaks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68"/>
  <sheetViews>
    <sheetView topLeftCell="B1" zoomScaleNormal="100" workbookViewId="0">
      <selection activeCell="E49" sqref="E49"/>
    </sheetView>
  </sheetViews>
  <sheetFormatPr defaultRowHeight="12.75" x14ac:dyDescent="0.2"/>
  <cols>
    <col min="1" max="1" width="1.42578125" style="43"/>
    <col min="2" max="2" width="5.5703125" style="43"/>
    <col min="3" max="3" width="15.28515625" style="43"/>
    <col min="4" max="4" width="26.42578125" style="43"/>
    <col min="5" max="5" width="23.5703125" style="43"/>
    <col min="6" max="6" width="9.7109375" style="43"/>
    <col min="7" max="7" width="9.85546875" style="43"/>
    <col min="8" max="8" width="10" style="43"/>
    <col min="9" max="9" width="13.85546875" style="43"/>
    <col min="10" max="10" width="6.140625" style="43"/>
    <col min="11" max="14" width="0" style="43" hidden="1"/>
    <col min="15" max="256" width="9" style="43"/>
    <col min="257" max="257" width="1.42578125" style="43"/>
    <col min="258" max="258" width="5.5703125" style="43"/>
    <col min="259" max="259" width="15.28515625" style="43"/>
    <col min="260" max="260" width="26.42578125" style="43"/>
    <col min="261" max="261" width="23.5703125" style="43"/>
    <col min="262" max="262" width="9.7109375" style="43"/>
    <col min="263" max="263" width="9.85546875" style="43"/>
    <col min="264" max="264" width="10" style="43"/>
    <col min="265" max="265" width="13.85546875" style="43"/>
    <col min="266" max="266" width="6.140625" style="43"/>
    <col min="267" max="271" width="0" style="43" hidden="1"/>
    <col min="272" max="512" width="9" style="43"/>
    <col min="513" max="513" width="1.42578125" style="43"/>
    <col min="514" max="514" width="5.5703125" style="43"/>
    <col min="515" max="515" width="15.28515625" style="43"/>
    <col min="516" max="516" width="26.42578125" style="43"/>
    <col min="517" max="517" width="23.5703125" style="43"/>
    <col min="518" max="518" width="9.7109375" style="43"/>
    <col min="519" max="519" width="9.85546875" style="43"/>
    <col min="520" max="520" width="10" style="43"/>
    <col min="521" max="521" width="13.85546875" style="43"/>
    <col min="522" max="522" width="6.140625" style="43"/>
    <col min="523" max="527" width="0" style="43" hidden="1"/>
    <col min="528" max="768" width="9" style="43"/>
    <col min="769" max="769" width="1.42578125" style="43"/>
    <col min="770" max="770" width="5.5703125" style="43"/>
    <col min="771" max="771" width="15.28515625" style="43"/>
    <col min="772" max="772" width="26.42578125" style="43"/>
    <col min="773" max="773" width="23.5703125" style="43"/>
    <col min="774" max="774" width="9.7109375" style="43"/>
    <col min="775" max="775" width="9.85546875" style="43"/>
    <col min="776" max="776" width="10" style="43"/>
    <col min="777" max="777" width="13.85546875" style="43"/>
    <col min="778" max="778" width="6.140625" style="43"/>
    <col min="779" max="783" width="0" style="43" hidden="1"/>
    <col min="784" max="1025" width="9" style="43"/>
  </cols>
  <sheetData>
    <row r="1" spans="1:1024" x14ac:dyDescent="0.2">
      <c r="A1"/>
      <c r="B1" s="44" t="s">
        <v>0</v>
      </c>
      <c r="C1"/>
      <c r="D1"/>
      <c r="E1"/>
      <c r="F1"/>
      <c r="G1"/>
      <c r="H1"/>
      <c r="I1" s="2"/>
      <c r="J1" s="2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10" spans="1:1024" ht="15.75" x14ac:dyDescent="0.25">
      <c r="A10"/>
      <c r="B10"/>
      <c r="C10"/>
      <c r="D10" s="138" t="s">
        <v>83</v>
      </c>
      <c r="E10" s="138"/>
      <c r="F10" s="138"/>
      <c r="G10" s="138"/>
      <c r="H10" s="138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15.75" x14ac:dyDescent="0.25">
      <c r="A11"/>
      <c r="B11"/>
      <c r="C11"/>
      <c r="D11" s="45"/>
      <c r="E11" s="45"/>
      <c r="F11" s="45"/>
      <c r="G11" s="45"/>
      <c r="H11" s="45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15.75" x14ac:dyDescent="0.25">
      <c r="A12"/>
      <c r="B12"/>
      <c r="C12"/>
      <c r="D12" s="45"/>
      <c r="E12" s="45"/>
      <c r="F12" s="45"/>
      <c r="G12" s="45"/>
      <c r="H12" s="45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x14ac:dyDescent="0.2">
      <c r="A13"/>
      <c r="B13"/>
      <c r="C13"/>
      <c r="D13"/>
      <c r="E13"/>
      <c r="F13"/>
      <c r="G13" s="43" t="s">
        <v>54</v>
      </c>
      <c r="H13"/>
      <c r="I13" s="98"/>
      <c r="J13" s="46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12.75" customHeight="1" x14ac:dyDescent="0.2">
      <c r="A14"/>
      <c r="B14"/>
      <c r="C14"/>
      <c r="D14"/>
      <c r="E14"/>
      <c r="F14"/>
      <c r="G14" s="43" t="s">
        <v>55</v>
      </c>
      <c r="H14"/>
      <c r="I14" s="152" t="s">
        <v>84</v>
      </c>
      <c r="J14" s="152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">
      <c r="A15"/>
      <c r="B15"/>
      <c r="C15"/>
      <c r="D15"/>
      <c r="E15"/>
      <c r="F15"/>
      <c r="G15"/>
      <c r="H15"/>
      <c r="I15" s="152"/>
      <c r="J15" s="152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7" spans="1:1024" x14ac:dyDescent="0.2">
      <c r="A17"/>
      <c r="B17" s="47" t="s">
        <v>56</v>
      </c>
      <c r="D17"/>
      <c r="E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15.75" x14ac:dyDescent="0.25">
      <c r="A18"/>
      <c r="B18" s="138" t="s">
        <v>39</v>
      </c>
      <c r="C18" s="138"/>
      <c r="D18" s="138"/>
      <c r="E18" s="45"/>
      <c r="G18" s="138"/>
      <c r="H18" s="138"/>
      <c r="I18" s="138"/>
      <c r="J18" s="45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">
      <c r="A19"/>
      <c r="B19" s="139" t="s">
        <v>57</v>
      </c>
      <c r="C19" s="139"/>
      <c r="D19" s="2" t="s">
        <v>47</v>
      </c>
      <c r="G19" s="47" t="s">
        <v>58</v>
      </c>
      <c r="H19" s="43">
        <f>Ettemaksuarve!H19</f>
        <v>0</v>
      </c>
      <c r="I19" s="2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25.5" customHeight="1" x14ac:dyDescent="0.2">
      <c r="A20"/>
      <c r="B20" s="140" t="s">
        <v>41</v>
      </c>
      <c r="C20" s="140"/>
      <c r="D20" s="50" t="s">
        <v>59</v>
      </c>
      <c r="E20" s="50"/>
      <c r="F20" s="50"/>
      <c r="G20" s="49" t="s">
        <v>60</v>
      </c>
      <c r="H20" s="99">
        <f>Ettemaksuarve!H20</f>
        <v>0</v>
      </c>
      <c r="I20" s="50"/>
      <c r="J20" s="5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25.5" customHeight="1" x14ac:dyDescent="0.2">
      <c r="A21"/>
      <c r="B21" s="144" t="s">
        <v>43</v>
      </c>
      <c r="C21" s="144"/>
      <c r="D21" s="145" t="s">
        <v>61</v>
      </c>
      <c r="E21" s="145"/>
      <c r="F21" s="50"/>
      <c r="G21" s="51" t="s">
        <v>62</v>
      </c>
      <c r="H21" s="2">
        <f>Ettemaksuarve!H21</f>
        <v>0</v>
      </c>
      <c r="I21" s="50"/>
      <c r="J21" s="50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x14ac:dyDescent="0.2">
      <c r="A22"/>
      <c r="B22" s="146" t="s">
        <v>63</v>
      </c>
      <c r="C22" s="146"/>
      <c r="D22" s="147">
        <v>12187009</v>
      </c>
      <c r="E22" s="147"/>
      <c r="F22" s="147"/>
      <c r="G22"/>
      <c r="H22" s="52"/>
      <c r="I22" s="147"/>
      <c r="J22" s="147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x14ac:dyDescent="0.2">
      <c r="A23"/>
      <c r="B23" s="51"/>
      <c r="C23" s="51" t="s">
        <v>64</v>
      </c>
      <c r="D23" s="53" t="s">
        <v>65</v>
      </c>
      <c r="E23" s="53"/>
      <c r="F23" s="53"/>
      <c r="G23"/>
      <c r="H23" s="52"/>
      <c r="I23" s="53"/>
      <c r="J23" s="5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x14ac:dyDescent="0.2">
      <c r="A24"/>
      <c r="B24"/>
      <c r="C24" s="51" t="s">
        <v>66</v>
      </c>
      <c r="D24" s="54" t="s">
        <v>67</v>
      </c>
      <c r="E24" s="55" t="s">
        <v>68</v>
      </c>
      <c r="F24" s="146" t="s">
        <v>85</v>
      </c>
      <c r="G24" s="146"/>
      <c r="H24" s="153">
        <f>Tellimusvorm!D20</f>
        <v>0</v>
      </c>
      <c r="I24" s="153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x14ac:dyDescent="0.2">
      <c r="A25"/>
      <c r="B25"/>
      <c r="C25" s="51" t="s">
        <v>69</v>
      </c>
      <c r="D25" s="54" t="s">
        <v>70</v>
      </c>
      <c r="E25" s="55" t="s">
        <v>71</v>
      </c>
      <c r="G25" s="52"/>
      <c r="H25" s="153"/>
      <c r="I25" s="153"/>
      <c r="J25" s="54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x14ac:dyDescent="0.2">
      <c r="A26"/>
      <c r="B26"/>
      <c r="C26" s="51" t="s">
        <v>72</v>
      </c>
      <c r="D26" s="53" t="s">
        <v>73</v>
      </c>
      <c r="E26" s="57" t="s">
        <v>74</v>
      </c>
      <c r="G26" s="52"/>
      <c r="H26" s="56"/>
      <c r="I26" s="54"/>
      <c r="J26" s="54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x14ac:dyDescent="0.2">
      <c r="A27" s="58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ht="38.25" x14ac:dyDescent="0.2">
      <c r="A28" s="58"/>
      <c r="B28" s="59" t="s">
        <v>20</v>
      </c>
      <c r="C28" s="60" t="s">
        <v>21</v>
      </c>
      <c r="D28" s="151" t="s">
        <v>22</v>
      </c>
      <c r="E28" s="151"/>
      <c r="F28" s="60" t="s">
        <v>23</v>
      </c>
      <c r="G28" s="61" t="s">
        <v>75</v>
      </c>
      <c r="H28" s="60" t="s">
        <v>25</v>
      </c>
      <c r="I28" s="60" t="s">
        <v>26</v>
      </c>
      <c r="J28" s="62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s="70" customFormat="1" x14ac:dyDescent="0.2">
      <c r="A29" s="63"/>
      <c r="B29" s="64">
        <f>ROW(A1)</f>
        <v>1</v>
      </c>
      <c r="C29" s="100">
        <f>Ettemaksuarve!C29</f>
        <v>0</v>
      </c>
      <c r="D29" s="100">
        <f>Ettemaksuarve!D29</f>
        <v>0</v>
      </c>
      <c r="E29" s="53">
        <f>Ettemaksuarve!E29</f>
        <v>0</v>
      </c>
      <c r="F29" s="101">
        <f>Ettemaksuarve!F29</f>
        <v>0</v>
      </c>
      <c r="G29" s="67">
        <f>Ettemaksuarve!G29</f>
        <v>0</v>
      </c>
      <c r="H29" s="101">
        <f>Ettemaksuarve!H29</f>
        <v>0</v>
      </c>
      <c r="I29" s="67">
        <f>G29*H29</f>
        <v>0</v>
      </c>
      <c r="J29" s="69"/>
      <c r="N29" s="75"/>
      <c r="O29" s="71"/>
    </row>
    <row r="30" spans="1:1024" x14ac:dyDescent="0.2">
      <c r="B30" s="64">
        <f>ROW(A2)</f>
        <v>2</v>
      </c>
      <c r="C30" s="53">
        <f>Ettemaksuarve!C30</f>
        <v>0</v>
      </c>
      <c r="D30" s="53">
        <f>Ettemaksuarve!D30</f>
        <v>0</v>
      </c>
      <c r="E30" s="53">
        <f>Ettemaksuarve!E30</f>
        <v>0</v>
      </c>
      <c r="F30" s="102">
        <f>Ettemaksuarve!F30</f>
        <v>0</v>
      </c>
      <c r="G30" s="73">
        <f>Ettemaksuarve!G30</f>
        <v>0</v>
      </c>
      <c r="H30" s="102">
        <f>Ettemaksuarve!H30</f>
        <v>0</v>
      </c>
      <c r="I30" s="73">
        <f t="shared" ref="I30:I49" si="0">G30*H30</f>
        <v>0</v>
      </c>
      <c r="J30" s="69"/>
      <c r="N30" s="75"/>
      <c r="O30" s="71"/>
    </row>
    <row r="31" spans="1:1024" x14ac:dyDescent="0.2">
      <c r="B31" s="64">
        <v>3</v>
      </c>
      <c r="C31" s="53">
        <f>Ettemaksuarve!C31</f>
        <v>0</v>
      </c>
      <c r="D31" s="53">
        <f>Ettemaksuarve!D31</f>
        <v>0</v>
      </c>
      <c r="E31" s="53">
        <f>Ettemaksuarve!E31</f>
        <v>0</v>
      </c>
      <c r="F31" s="102">
        <f>Ettemaksuarve!F31</f>
        <v>0</v>
      </c>
      <c r="G31" s="73">
        <f>Ettemaksuarve!G31</f>
        <v>0</v>
      </c>
      <c r="H31" s="102">
        <f>Ettemaksuarve!H31</f>
        <v>0</v>
      </c>
      <c r="I31" s="73">
        <f t="shared" si="0"/>
        <v>0</v>
      </c>
      <c r="J31" s="69"/>
      <c r="O31" s="71"/>
    </row>
    <row r="32" spans="1:1024" x14ac:dyDescent="0.2">
      <c r="B32" s="64">
        <v>4</v>
      </c>
      <c r="C32" s="53">
        <f>Ettemaksuarve!C32</f>
        <v>0</v>
      </c>
      <c r="D32" s="53">
        <f>Ettemaksuarve!D32</f>
        <v>0</v>
      </c>
      <c r="E32" s="53">
        <f>Ettemaksuarve!E32</f>
        <v>0</v>
      </c>
      <c r="F32" s="102">
        <f>Ettemaksuarve!F32</f>
        <v>0</v>
      </c>
      <c r="G32" s="73">
        <f>Ettemaksuarve!G32</f>
        <v>0</v>
      </c>
      <c r="H32" s="102">
        <f>Ettemaksuarve!H32</f>
        <v>0</v>
      </c>
      <c r="I32" s="73">
        <f t="shared" si="0"/>
        <v>0</v>
      </c>
      <c r="J32" s="69"/>
      <c r="O32" s="71"/>
    </row>
    <row r="33" spans="2:15" x14ac:dyDescent="0.2">
      <c r="B33" s="64">
        <v>5</v>
      </c>
      <c r="C33" s="53">
        <f>Ettemaksuarve!C33</f>
        <v>0</v>
      </c>
      <c r="D33" s="53">
        <f>Ettemaksuarve!D33</f>
        <v>0</v>
      </c>
      <c r="E33" s="53">
        <f>Ettemaksuarve!E33</f>
        <v>0</v>
      </c>
      <c r="F33" s="102">
        <f>Ettemaksuarve!F33</f>
        <v>0</v>
      </c>
      <c r="G33" s="73">
        <f>Ettemaksuarve!G33</f>
        <v>0</v>
      </c>
      <c r="H33" s="102">
        <f>Ettemaksuarve!H33</f>
        <v>0</v>
      </c>
      <c r="I33" s="73">
        <f t="shared" si="0"/>
        <v>0</v>
      </c>
      <c r="J33" s="69"/>
      <c r="O33" s="73"/>
    </row>
    <row r="34" spans="2:15" x14ac:dyDescent="0.2">
      <c r="B34" s="64">
        <v>6</v>
      </c>
      <c r="C34" s="53">
        <f>Ettemaksuarve!C34</f>
        <v>0</v>
      </c>
      <c r="D34" s="53">
        <f>Ettemaksuarve!D34</f>
        <v>0</v>
      </c>
      <c r="E34" s="53">
        <f>Ettemaksuarve!E34</f>
        <v>0</v>
      </c>
      <c r="F34" s="102">
        <f>Ettemaksuarve!F34</f>
        <v>0</v>
      </c>
      <c r="G34" s="73">
        <f>Ettemaksuarve!G34</f>
        <v>0</v>
      </c>
      <c r="H34" s="102">
        <f>Ettemaksuarve!H34</f>
        <v>0</v>
      </c>
      <c r="I34" s="73">
        <f t="shared" ref="I34:I39" si="1">G34*H34</f>
        <v>0</v>
      </c>
      <c r="J34" s="69"/>
      <c r="O34" s="71"/>
    </row>
    <row r="35" spans="2:15" x14ac:dyDescent="0.2">
      <c r="B35" s="64">
        <v>7</v>
      </c>
      <c r="C35" s="53">
        <f>Ettemaksuarve!C35</f>
        <v>0</v>
      </c>
      <c r="D35" s="53">
        <f>Ettemaksuarve!D35</f>
        <v>0</v>
      </c>
      <c r="E35" s="53">
        <f>Ettemaksuarve!E35</f>
        <v>0</v>
      </c>
      <c r="F35" s="102">
        <f>Ettemaksuarve!F35</f>
        <v>0</v>
      </c>
      <c r="G35" s="73">
        <f>Ettemaksuarve!G35</f>
        <v>0</v>
      </c>
      <c r="H35" s="102">
        <f>Ettemaksuarve!H35</f>
        <v>0</v>
      </c>
      <c r="I35" s="73">
        <f t="shared" si="1"/>
        <v>0</v>
      </c>
      <c r="J35" s="69"/>
      <c r="O35" s="71"/>
    </row>
    <row r="36" spans="2:15" x14ac:dyDescent="0.2">
      <c r="B36" s="64">
        <v>8</v>
      </c>
      <c r="C36" s="53">
        <f>Ettemaksuarve!C36</f>
        <v>0</v>
      </c>
      <c r="D36" s="53">
        <f>Ettemaksuarve!D36</f>
        <v>0</v>
      </c>
      <c r="E36" s="53">
        <f>Ettemaksuarve!E36</f>
        <v>0</v>
      </c>
      <c r="F36" s="102">
        <f>Ettemaksuarve!F36</f>
        <v>0</v>
      </c>
      <c r="G36" s="73">
        <f>Ettemaksuarve!G36</f>
        <v>0</v>
      </c>
      <c r="H36" s="102">
        <f>Ettemaksuarve!H36</f>
        <v>0</v>
      </c>
      <c r="I36" s="73">
        <f t="shared" si="1"/>
        <v>0</v>
      </c>
      <c r="J36" s="69"/>
      <c r="O36" s="71"/>
    </row>
    <row r="37" spans="2:15" x14ac:dyDescent="0.2">
      <c r="B37" s="64">
        <v>9</v>
      </c>
      <c r="C37" s="53">
        <f>Ettemaksuarve!C37</f>
        <v>0</v>
      </c>
      <c r="D37" s="53">
        <f>Ettemaksuarve!D37</f>
        <v>0</v>
      </c>
      <c r="E37" s="53">
        <f>Ettemaksuarve!E37</f>
        <v>0</v>
      </c>
      <c r="F37" s="102">
        <f>Ettemaksuarve!F37</f>
        <v>0</v>
      </c>
      <c r="G37" s="73">
        <f>Ettemaksuarve!G37</f>
        <v>0</v>
      </c>
      <c r="H37" s="102">
        <f>Ettemaksuarve!H37</f>
        <v>0</v>
      </c>
      <c r="I37" s="73">
        <f t="shared" si="1"/>
        <v>0</v>
      </c>
      <c r="J37" s="69"/>
      <c r="O37" s="73"/>
    </row>
    <row r="38" spans="2:15" x14ac:dyDescent="0.2">
      <c r="B38" s="64">
        <v>10</v>
      </c>
      <c r="C38" s="53">
        <f>Ettemaksuarve!C38</f>
        <v>0</v>
      </c>
      <c r="D38" s="53">
        <f>Ettemaksuarve!D38</f>
        <v>0</v>
      </c>
      <c r="E38" s="53">
        <f>Ettemaksuarve!E38</f>
        <v>0</v>
      </c>
      <c r="F38" s="102">
        <f>Ettemaksuarve!F38</f>
        <v>0</v>
      </c>
      <c r="G38" s="73">
        <f>Ettemaksuarve!G38</f>
        <v>0</v>
      </c>
      <c r="H38" s="102">
        <f>Ettemaksuarve!H38</f>
        <v>0</v>
      </c>
      <c r="I38" s="73">
        <f t="shared" si="1"/>
        <v>0</v>
      </c>
      <c r="J38" s="69"/>
      <c r="O38" s="71"/>
    </row>
    <row r="39" spans="2:15" x14ac:dyDescent="0.2">
      <c r="B39" s="64">
        <v>11</v>
      </c>
      <c r="C39" s="53">
        <f>Ettemaksuarve!C39</f>
        <v>0</v>
      </c>
      <c r="D39" s="53">
        <f>Ettemaksuarve!D39</f>
        <v>0</v>
      </c>
      <c r="E39" s="53">
        <f>Ettemaksuarve!E39</f>
        <v>0</v>
      </c>
      <c r="F39" s="102">
        <f>Ettemaksuarve!F39</f>
        <v>0</v>
      </c>
      <c r="G39" s="73">
        <f>Ettemaksuarve!G39</f>
        <v>0</v>
      </c>
      <c r="H39" s="102">
        <f>Ettemaksuarve!H39</f>
        <v>0</v>
      </c>
      <c r="I39" s="73">
        <f t="shared" si="1"/>
        <v>0</v>
      </c>
      <c r="J39" s="69"/>
      <c r="O39" s="71"/>
    </row>
    <row r="40" spans="2:15" x14ac:dyDescent="0.2">
      <c r="B40" s="64">
        <v>12</v>
      </c>
      <c r="C40" s="53">
        <f>Ettemaksuarve!C40</f>
        <v>0</v>
      </c>
      <c r="D40" s="53">
        <f>Ettemaksuarve!D40</f>
        <v>0</v>
      </c>
      <c r="E40" s="53">
        <f>Ettemaksuarve!E40</f>
        <v>0</v>
      </c>
      <c r="F40" s="102">
        <f>Ettemaksuarve!F40</f>
        <v>0</v>
      </c>
      <c r="G40" s="73">
        <f>Ettemaksuarve!G40</f>
        <v>0</v>
      </c>
      <c r="H40" s="102">
        <f>Ettemaksuarve!H40</f>
        <v>0</v>
      </c>
      <c r="I40" s="73">
        <f t="shared" si="0"/>
        <v>0</v>
      </c>
      <c r="J40" s="69"/>
      <c r="O40" s="71"/>
    </row>
    <row r="41" spans="2:15" x14ac:dyDescent="0.2">
      <c r="B41" s="64">
        <v>13</v>
      </c>
      <c r="C41" s="53">
        <f>Ettemaksuarve!C41</f>
        <v>0</v>
      </c>
      <c r="D41" s="53">
        <f>Ettemaksuarve!D41</f>
        <v>0</v>
      </c>
      <c r="E41" s="53">
        <f>Ettemaksuarve!E41</f>
        <v>0</v>
      </c>
      <c r="F41" s="102">
        <f>Ettemaksuarve!F41</f>
        <v>0</v>
      </c>
      <c r="G41" s="73">
        <f>Ettemaksuarve!G41</f>
        <v>0</v>
      </c>
      <c r="H41" s="102">
        <f>Ettemaksuarve!H41</f>
        <v>0</v>
      </c>
      <c r="I41" s="73">
        <f t="shared" si="0"/>
        <v>0</v>
      </c>
      <c r="J41" s="69"/>
      <c r="O41" s="71"/>
    </row>
    <row r="42" spans="2:15" x14ac:dyDescent="0.2">
      <c r="B42" s="64">
        <v>14</v>
      </c>
      <c r="C42" s="53">
        <f>Ettemaksuarve!C42</f>
        <v>0</v>
      </c>
      <c r="D42" s="53">
        <f>Ettemaksuarve!D42</f>
        <v>0</v>
      </c>
      <c r="E42" s="53">
        <f>Ettemaksuarve!E42</f>
        <v>0</v>
      </c>
      <c r="F42" s="102">
        <f>Ettemaksuarve!F42</f>
        <v>0</v>
      </c>
      <c r="G42" s="73">
        <f>Ettemaksuarve!G42</f>
        <v>0</v>
      </c>
      <c r="H42" s="102">
        <f>Ettemaksuarve!H42</f>
        <v>0</v>
      </c>
      <c r="I42" s="73">
        <f t="shared" si="0"/>
        <v>0</v>
      </c>
      <c r="J42" s="69"/>
      <c r="O42" s="71"/>
    </row>
    <row r="43" spans="2:15" x14ac:dyDescent="0.2">
      <c r="B43" s="64">
        <v>15</v>
      </c>
      <c r="C43" s="53">
        <f>Ettemaksuarve!C43</f>
        <v>0</v>
      </c>
      <c r="D43" s="53">
        <f>Ettemaksuarve!D43</f>
        <v>0</v>
      </c>
      <c r="E43" s="53">
        <f>Ettemaksuarve!E43</f>
        <v>0</v>
      </c>
      <c r="F43" s="102">
        <f>Ettemaksuarve!F43</f>
        <v>0</v>
      </c>
      <c r="G43" s="73">
        <f>Ettemaksuarve!G43</f>
        <v>0</v>
      </c>
      <c r="H43" s="102">
        <f>Ettemaksuarve!H43</f>
        <v>0</v>
      </c>
      <c r="I43" s="73">
        <f t="shared" si="0"/>
        <v>0</v>
      </c>
      <c r="J43" s="69"/>
      <c r="O43" s="71"/>
    </row>
    <row r="44" spans="2:15" x14ac:dyDescent="0.2">
      <c r="B44" s="64">
        <v>16</v>
      </c>
      <c r="C44" s="53">
        <f>Ettemaksuarve!C44</f>
        <v>0</v>
      </c>
      <c r="D44" s="53">
        <f>Ettemaksuarve!D44</f>
        <v>0</v>
      </c>
      <c r="E44" s="53">
        <f>Ettemaksuarve!E44</f>
        <v>0</v>
      </c>
      <c r="F44" s="102">
        <f>Ettemaksuarve!F44</f>
        <v>0</v>
      </c>
      <c r="G44" s="73">
        <f>Ettemaksuarve!G44</f>
        <v>0</v>
      </c>
      <c r="H44" s="102">
        <f>Ettemaksuarve!H44</f>
        <v>0</v>
      </c>
      <c r="I44" s="73">
        <f t="shared" si="0"/>
        <v>0</v>
      </c>
      <c r="J44" s="69"/>
      <c r="O44" s="71"/>
    </row>
    <row r="45" spans="2:15" x14ac:dyDescent="0.2">
      <c r="B45" s="64">
        <v>17</v>
      </c>
      <c r="C45" s="53">
        <f>Ettemaksuarve!C45</f>
        <v>0</v>
      </c>
      <c r="D45" s="53">
        <f>Ettemaksuarve!D45</f>
        <v>0</v>
      </c>
      <c r="E45" s="53">
        <f>Ettemaksuarve!E45</f>
        <v>0</v>
      </c>
      <c r="F45" s="102">
        <f>Ettemaksuarve!F45</f>
        <v>0</v>
      </c>
      <c r="G45" s="73">
        <f>Ettemaksuarve!G45</f>
        <v>0</v>
      </c>
      <c r="H45" s="102">
        <f>Ettemaksuarve!H45</f>
        <v>0</v>
      </c>
      <c r="I45" s="73">
        <f t="shared" si="0"/>
        <v>0</v>
      </c>
      <c r="J45" s="69"/>
      <c r="O45" s="71"/>
    </row>
    <row r="46" spans="2:15" x14ac:dyDescent="0.2">
      <c r="B46" s="64">
        <v>18</v>
      </c>
      <c r="C46" s="53">
        <f>Ettemaksuarve!C46</f>
        <v>0</v>
      </c>
      <c r="D46" s="53">
        <f>Ettemaksuarve!D46</f>
        <v>0</v>
      </c>
      <c r="E46" s="53">
        <f>Ettemaksuarve!E46</f>
        <v>0</v>
      </c>
      <c r="F46" s="102">
        <f>Ettemaksuarve!F46</f>
        <v>0</v>
      </c>
      <c r="G46" s="73">
        <f>Ettemaksuarve!G46</f>
        <v>0</v>
      </c>
      <c r="H46" s="102">
        <f>Ettemaksuarve!H46</f>
        <v>0</v>
      </c>
      <c r="I46" s="73">
        <f t="shared" si="0"/>
        <v>0</v>
      </c>
      <c r="J46" s="69"/>
      <c r="O46" s="71"/>
    </row>
    <row r="47" spans="2:15" x14ac:dyDescent="0.2">
      <c r="B47" s="64">
        <v>19</v>
      </c>
      <c r="C47" s="53">
        <f>Ettemaksuarve!C47</f>
        <v>0</v>
      </c>
      <c r="D47" s="53">
        <f>Ettemaksuarve!D47</f>
        <v>0</v>
      </c>
      <c r="E47" s="53">
        <f>Ettemaksuarve!E47</f>
        <v>0</v>
      </c>
      <c r="F47" s="102">
        <f>Ettemaksuarve!F47</f>
        <v>0</v>
      </c>
      <c r="G47" s="73">
        <f>Ettemaksuarve!G47</f>
        <v>0</v>
      </c>
      <c r="H47" s="102">
        <f>Ettemaksuarve!H47</f>
        <v>0</v>
      </c>
      <c r="I47" s="73">
        <f t="shared" si="0"/>
        <v>0</v>
      </c>
      <c r="J47" s="69"/>
      <c r="O47" s="71"/>
    </row>
    <row r="48" spans="2:15" x14ac:dyDescent="0.2">
      <c r="B48" s="64">
        <v>20</v>
      </c>
      <c r="C48" s="53">
        <f>Ettemaksuarve!C48</f>
        <v>0</v>
      </c>
      <c r="D48" s="53">
        <f>Ettemaksuarve!D48</f>
        <v>0</v>
      </c>
      <c r="E48" s="53">
        <f>Ettemaksuarve!E48</f>
        <v>0</v>
      </c>
      <c r="F48" s="102">
        <f>Ettemaksuarve!F48</f>
        <v>0</v>
      </c>
      <c r="G48" s="73">
        <f>Ettemaksuarve!G48</f>
        <v>0</v>
      </c>
      <c r="H48" s="102">
        <f>Ettemaksuarve!H48</f>
        <v>0</v>
      </c>
      <c r="I48" s="73">
        <f t="shared" si="0"/>
        <v>0</v>
      </c>
      <c r="J48" s="69"/>
      <c r="O48" s="71"/>
    </row>
    <row r="49" spans="2:15" x14ac:dyDescent="0.2">
      <c r="B49" s="64">
        <v>21</v>
      </c>
      <c r="C49" s="53">
        <f>Ettemaksuarve!C49</f>
        <v>0</v>
      </c>
      <c r="D49" s="53">
        <f>Ettemaksuarve!D49</f>
        <v>0</v>
      </c>
      <c r="E49" s="53">
        <f>Ettemaksuarve!E49</f>
        <v>0</v>
      </c>
      <c r="F49" s="102">
        <f>Ettemaksuarve!F49</f>
        <v>0</v>
      </c>
      <c r="G49" s="73">
        <f>Ettemaksuarve!G49</f>
        <v>0</v>
      </c>
      <c r="H49" s="102">
        <f>Ettemaksuarve!H49</f>
        <v>0</v>
      </c>
      <c r="I49" s="73">
        <f t="shared" si="0"/>
        <v>0</v>
      </c>
      <c r="J49" s="69"/>
      <c r="O49" s="71"/>
    </row>
    <row r="50" spans="2:15" x14ac:dyDescent="0.2">
      <c r="B50" s="64"/>
      <c r="C50" s="53"/>
      <c r="D50" s="53"/>
      <c r="E50" s="53"/>
      <c r="F50" s="102"/>
      <c r="G50" s="73"/>
      <c r="H50" s="102"/>
      <c r="I50" s="73"/>
      <c r="J50" s="69"/>
      <c r="O50" s="71"/>
    </row>
    <row r="51" spans="2:15" x14ac:dyDescent="0.2">
      <c r="B51" s="64"/>
      <c r="C51" s="53"/>
      <c r="D51" s="53"/>
      <c r="E51" s="53"/>
      <c r="F51" s="102"/>
      <c r="G51" s="73"/>
      <c r="H51" s="102"/>
      <c r="I51" s="73"/>
      <c r="J51" s="69"/>
      <c r="O51" s="71"/>
    </row>
    <row r="52" spans="2:15" x14ac:dyDescent="0.2">
      <c r="B52" s="64"/>
      <c r="C52" s="53"/>
      <c r="D52" s="53"/>
      <c r="E52" s="53"/>
      <c r="F52" s="102"/>
      <c r="G52" s="73"/>
      <c r="H52" s="102"/>
      <c r="I52" s="73"/>
      <c r="J52" s="69"/>
      <c r="O52" s="71"/>
    </row>
    <row r="53" spans="2:15" x14ac:dyDescent="0.2">
      <c r="B53" s="64"/>
      <c r="C53" s="53"/>
      <c r="D53" s="53"/>
      <c r="E53" s="53"/>
      <c r="F53" s="102"/>
      <c r="G53" s="73"/>
      <c r="H53" s="102"/>
      <c r="I53" s="73"/>
      <c r="J53" s="69"/>
      <c r="O53" s="71"/>
    </row>
    <row r="54" spans="2:15" x14ac:dyDescent="0.2">
      <c r="B54" s="64"/>
      <c r="C54" s="77"/>
      <c r="D54" s="154"/>
      <c r="E54" s="154"/>
      <c r="F54" s="69"/>
      <c r="G54" s="78"/>
      <c r="H54" s="69"/>
      <c r="I54" s="74"/>
      <c r="J54" s="69"/>
      <c r="O54" s="71"/>
    </row>
    <row r="55" spans="2:15" x14ac:dyDescent="0.2">
      <c r="B55" s="79"/>
      <c r="C55" s="80"/>
      <c r="D55" s="143"/>
      <c r="E55" s="143"/>
      <c r="F55" s="81"/>
      <c r="G55" s="82"/>
      <c r="H55" s="81"/>
      <c r="I55" s="83"/>
      <c r="J55" s="69"/>
      <c r="O55" s="71"/>
    </row>
    <row r="56" spans="2:15" x14ac:dyDescent="0.2">
      <c r="C56" s="62"/>
      <c r="D56" s="62"/>
      <c r="E56" s="62"/>
      <c r="F56" s="62"/>
      <c r="G56" s="62"/>
      <c r="H56" s="62"/>
      <c r="I56" s="62"/>
      <c r="J56" s="62"/>
      <c r="O56" s="89"/>
    </row>
    <row r="57" spans="2:15" x14ac:dyDescent="0.2">
      <c r="B57"/>
      <c r="C57"/>
      <c r="D57"/>
      <c r="E57"/>
      <c r="F57"/>
      <c r="G57"/>
      <c r="H57" s="85" t="s">
        <v>76</v>
      </c>
      <c r="I57" s="86">
        <f>SUM(I25:I55)</f>
        <v>0</v>
      </c>
      <c r="J57"/>
    </row>
    <row r="58" spans="2:15" ht="12.75" customHeight="1" x14ac:dyDescent="0.2">
      <c r="B58" s="148"/>
      <c r="C58" s="148"/>
      <c r="D58" s="148"/>
      <c r="E58"/>
      <c r="F58"/>
      <c r="G58"/>
      <c r="H58" s="87" t="s">
        <v>53</v>
      </c>
      <c r="I58" s="88">
        <f>I57/1.22</f>
        <v>0</v>
      </c>
      <c r="J58"/>
    </row>
    <row r="59" spans="2:15" ht="12.75" customHeight="1" x14ac:dyDescent="0.2">
      <c r="B59" s="148" t="s">
        <v>78</v>
      </c>
      <c r="C59" s="148"/>
      <c r="D59" s="148"/>
      <c r="E59"/>
      <c r="F59"/>
      <c r="G59"/>
      <c r="H59" s="87" t="s">
        <v>92</v>
      </c>
      <c r="I59" s="88">
        <f>I58*0.22</f>
        <v>0</v>
      </c>
      <c r="J59" s="89"/>
    </row>
    <row r="60" spans="2:15" x14ac:dyDescent="0.2">
      <c r="B60" s="148"/>
      <c r="C60" s="148"/>
      <c r="D60" s="148"/>
      <c r="E60"/>
      <c r="F60"/>
      <c r="G60"/>
      <c r="H60"/>
      <c r="I60" s="89"/>
      <c r="J60" s="89"/>
    </row>
    <row r="61" spans="2:15" x14ac:dyDescent="0.2">
      <c r="B61" s="90"/>
      <c r="C61" s="90"/>
      <c r="D61" s="90"/>
      <c r="E61"/>
      <c r="F61"/>
      <c r="G61"/>
      <c r="H61" s="103" t="s">
        <v>86</v>
      </c>
      <c r="I61" s="104">
        <f>Ettemaksuarve!I59</f>
        <v>0</v>
      </c>
      <c r="J61"/>
    </row>
    <row r="62" spans="2:15" x14ac:dyDescent="0.2">
      <c r="B62" s="90"/>
      <c r="C62" s="90"/>
      <c r="D62" s="90"/>
      <c r="E62"/>
      <c r="F62"/>
      <c r="G62" s="62"/>
      <c r="H62"/>
      <c r="I62" s="97"/>
      <c r="J62"/>
    </row>
    <row r="63" spans="2:15" x14ac:dyDescent="0.2">
      <c r="B63" s="95"/>
      <c r="C63" s="95"/>
      <c r="D63" s="95"/>
      <c r="E63"/>
      <c r="F63" s="52"/>
      <c r="G63"/>
      <c r="H63" s="91" t="s">
        <v>87</v>
      </c>
      <c r="I63" s="92">
        <f>I57-I61</f>
        <v>0</v>
      </c>
      <c r="J63"/>
    </row>
    <row r="64" spans="2:15" x14ac:dyDescent="0.2">
      <c r="B64" s="95"/>
      <c r="C64" s="95"/>
      <c r="D64" s="95"/>
      <c r="E64"/>
      <c r="F64"/>
      <c r="G64" s="62"/>
      <c r="H64" s="87" t="s">
        <v>80</v>
      </c>
      <c r="I64" s="88">
        <f>I63/1.22*0.22</f>
        <v>0</v>
      </c>
      <c r="J64"/>
    </row>
    <row r="65" spans="2:10" x14ac:dyDescent="0.2">
      <c r="B65" s="95"/>
      <c r="C65" s="95"/>
      <c r="D65" s="95"/>
      <c r="E65"/>
      <c r="F65"/>
      <c r="G65" s="62"/>
      <c r="H65"/>
      <c r="I65" s="97"/>
      <c r="J65"/>
    </row>
    <row r="66" spans="2:10" x14ac:dyDescent="0.2">
      <c r="B66" s="95"/>
      <c r="C66" s="95"/>
      <c r="D66" s="95"/>
      <c r="E66"/>
      <c r="F66"/>
      <c r="G66" s="62"/>
      <c r="H66"/>
      <c r="I66" s="97"/>
      <c r="J66"/>
    </row>
    <row r="67" spans="2:10" x14ac:dyDescent="0.2">
      <c r="B67"/>
      <c r="C67"/>
      <c r="D67"/>
      <c r="E67"/>
      <c r="F67"/>
      <c r="G67"/>
      <c r="H67"/>
      <c r="I67" s="89"/>
      <c r="J67"/>
    </row>
    <row r="68" spans="2:10" x14ac:dyDescent="0.2">
      <c r="B68" s="149" t="s">
        <v>82</v>
      </c>
      <c r="C68" s="149"/>
      <c r="D68" s="149"/>
      <c r="E68" s="149"/>
      <c r="F68" s="149"/>
      <c r="G68" s="149"/>
      <c r="H68" s="149"/>
      <c r="I68" s="149"/>
      <c r="J68" s="70"/>
    </row>
  </sheetData>
  <mergeCells count="19">
    <mergeCell ref="D55:E55"/>
    <mergeCell ref="B58:D58"/>
    <mergeCell ref="B59:D60"/>
    <mergeCell ref="B68:I68"/>
    <mergeCell ref="I22:J22"/>
    <mergeCell ref="F24:G24"/>
    <mergeCell ref="H24:I25"/>
    <mergeCell ref="D28:E28"/>
    <mergeCell ref="D54:E54"/>
    <mergeCell ref="B20:C20"/>
    <mergeCell ref="B21:C21"/>
    <mergeCell ref="D21:E21"/>
    <mergeCell ref="B22:C22"/>
    <mergeCell ref="D22:F22"/>
    <mergeCell ref="D10:H10"/>
    <mergeCell ref="I14:J15"/>
    <mergeCell ref="B18:D18"/>
    <mergeCell ref="G18:I18"/>
    <mergeCell ref="B19:C19"/>
  </mergeCells>
  <hyperlinks>
    <hyperlink ref="B19" r:id="rId1" xr:uid="{00000000-0004-0000-0200-000000000000}"/>
    <hyperlink ref="D19" r:id="rId2" xr:uid="{00000000-0004-0000-0200-000001000000}"/>
  </hyperlinks>
  <printOptions horizontalCentered="1" verticalCentered="1"/>
  <pageMargins left="0.70866141732283461" right="0.70866141732283461" top="0.78740157480314965" bottom="0.78740157480314965" header="0.31496062992125984" footer="0.31496062992125984"/>
  <pageSetup paperSize="9" scale="73" firstPageNumber="0" orientation="portrait" horizontalDpi="0" verticalDpi="0" r:id="rId3"/>
  <colBreaks count="1" manualBreakCount="1">
    <brk id="10" max="1048575" man="1"/>
  </colBreaks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Tellimusvorm</vt:lpstr>
      <vt:lpstr>Ettemaksuarve</vt:lpstr>
      <vt:lpstr>Lõpparve</vt:lpstr>
      <vt:lpstr>Ettemaksuarve!Print_Area</vt:lpstr>
      <vt:lpstr>Lõpparve!Print_Area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Anda</dc:creator>
  <cp:lastModifiedBy>Anda Z-L</cp:lastModifiedBy>
  <cp:revision>0</cp:revision>
  <cp:lastPrinted>2017-10-12T11:59:30Z</cp:lastPrinted>
  <dcterms:created xsi:type="dcterms:W3CDTF">2010-10-02T14:53:52Z</dcterms:created>
  <dcterms:modified xsi:type="dcterms:W3CDTF">2024-06-04T13:38:41Z</dcterms:modified>
  <dc:language>et-EE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